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Risk register" sheetId="2" state="visible" r:id="rId4"/>
    <sheet name="Appetite" sheetId="3" state="visible" r:id="rId5"/>
    <sheet name="Lookups" sheetId="4" state="visible" r:id="rId6"/>
  </sheets>
  <definedNames>
    <definedName function="false" hidden="true" localSheetId="1" name="_xlnm._FilterDatabase" vbProcedure="false">'Risk register'!$A$4:$R$4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<sst xmlns="http://schemas.openxmlformats.org/spreadsheetml/2006/main" count="96" uniqueCount="88">
  <si>
    <t xml:space="preserve">AI Risk Register</t>
  </si>
  <si>
    <t xml:space="preserve">GAICC AI Governance Framework · toolkit artefact · v2.0 · August 2026</t>
  </si>
  <si>
    <t xml:space="preserve">What it is</t>
  </si>
  <si>
    <t xml:space="preserve">One row per identified AI risk, scored before and after controls. This is where risk appetite stops being a sentence in a policy and becomes a threshold something is measured against.</t>
  </si>
  <si>
    <t xml:space="preserve">Produced in</t>
  </si>
  <si>
    <t xml:space="preserve">Roadmap phase 4 · Policy, risk &amp; controls</t>
  </si>
  <si>
    <t xml:space="preserve">Maintained</t>
  </si>
  <si>
    <t xml:space="preserve">Continuously; formally reviewed each assurance cycle.</t>
  </si>
  <si>
    <t xml:space="preserve">How to use it</t>
  </si>
  <si>
    <t xml:space="preserve">Score likelihood and impact 1–5. Inherent and residual scores calculate. Anything with a residual score above the appetite threshold on the Appetite sheet needs an accepted-by name and a date.</t>
  </si>
  <si>
    <t xml:space="preserve">Guidance</t>
  </si>
  <si>
    <t xml:space="preserve">gaicc.org/risk-impact-trustworthiness/ and gaicc.org/risk-appetite/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</si>
  <si>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</si>
  <si>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</si>
  <si>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</si>
  <si>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</si>
  <si>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</si>
  <si>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</si>
  <si>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</si>
  <si>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</si>
  <si>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</si>
  <si>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</si>
  <si>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</si>
  <si>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Blue = you fill in · black = calculated · scores are 1 (low) to 5 (high)</t>
  </si>
  <si>
    <t xml:space="preserve">Risk ID</t>
  </si>
  <si>
    <t xml:space="preserve">System ID</t>
  </si>
  <si>
    <t xml:space="preserve">Risk description</t>
  </si>
  <si>
    <t xml:space="preserve">Category</t>
  </si>
  <si>
    <t xml:space="preserve">Trustworthiness characteristic</t>
  </si>
  <si>
    <t xml:space="preserve">Lifecycle stage</t>
  </si>
  <si>
    <t xml:space="preserve">Owner</t>
  </si>
  <si>
    <t xml:space="preserve">Likelihood (1-5)</t>
  </si>
  <si>
    <t xml:space="preserve">Impact (1-5)</t>
  </si>
  <si>
    <t xml:space="preserve">Inherent score</t>
  </si>
  <si>
    <t xml:space="preserve">Controls in place</t>
  </si>
  <si>
    <t xml:space="preserve">Control effectiveness (1-5)</t>
  </si>
  <si>
    <t xml:space="preserve">Residual score</t>
  </si>
  <si>
    <t xml:space="preserve">Above appetite?</t>
  </si>
  <si>
    <t xml:space="preserve">Treatment</t>
  </si>
  <si>
    <t xml:space="preserve">Accepted by</t>
  </si>
  <si>
    <t xml:space="preserve">Date</t>
  </si>
  <si>
    <t xml:space="preserve">Next review</t>
  </si>
  <si>
    <t xml:space="preserve">R-001</t>
  </si>
  <si>
    <t xml:space="preserve">AIS-001</t>
  </si>
  <si>
    <t xml:space="preserve">Screening model systematically down-ranks candidates from non-standard career paths</t>
  </si>
  <si>
    <t xml:space="preserve">Fairness</t>
  </si>
  <si>
    <t xml:space="preserve">Fair</t>
  </si>
  <si>
    <t xml:space="preserve">Operation</t>
  </si>
  <si>
    <t xml:space="preserve">Head of Talent</t>
  </si>
  <si>
    <t xml:space="preserve">Quarterly bias testing; human review of every rejection</t>
  </si>
  <si>
    <t xml:space="preserve">Mitigate</t>
  </si>
  <si>
    <t xml:space="preserve">—</t>
  </si>
  <si>
    <t xml:space="preserve">Risk appetite</t>
  </si>
  <si>
    <t xml:space="preserve">Set once, by the board or the accountable executive. Every residual score is measured against it.</t>
  </si>
  <si>
    <t xml:space="preserve">Residual score above which a risk must be formally accepted</t>
  </si>
  <si>
    <t xml:space="preserve">Inherent score above which an impact assessment is mandatory</t>
  </si>
  <si>
    <t xml:space="preserve">Review cadence (months)</t>
  </si>
  <si>
    <t xml:space="preserve">Residual score formula</t>
  </si>
  <si>
    <t xml:space="preserve">inherent x (1 - (control effectiveness - 1) x 0.18). Effectiveness 5 removes 72% of inherent score. Change the factor here and in the register if your method differs.</t>
  </si>
  <si>
    <t xml:space="preserve">Trustworthiness</t>
  </si>
  <si>
    <t xml:space="preserve">Valid &amp; reliable</t>
  </si>
  <si>
    <t xml:space="preserve">Inception</t>
  </si>
  <si>
    <t xml:space="preserve">Safety</t>
  </si>
  <si>
    <t xml:space="preserve">Safe</t>
  </si>
  <si>
    <t xml:space="preserve">Design</t>
  </si>
  <si>
    <t xml:space="preserve">Transfer</t>
  </si>
  <si>
    <t xml:space="preserve">Security</t>
  </si>
  <si>
    <t xml:space="preserve">Secure &amp; resilient</t>
  </si>
  <si>
    <t xml:space="preserve">Development</t>
  </si>
  <si>
    <t xml:space="preserve">Avoid</t>
  </si>
  <si>
    <t xml:space="preserve">Privacy</t>
  </si>
  <si>
    <t xml:space="preserve">Accountable</t>
  </si>
  <si>
    <t xml:space="preserve">Verification</t>
  </si>
  <si>
    <t xml:space="preserve">Accept</t>
  </si>
  <si>
    <t xml:space="preserve">Transparency</t>
  </si>
  <si>
    <t xml:space="preserve">Transparent</t>
  </si>
  <si>
    <t xml:space="preserve">Deployment</t>
  </si>
  <si>
    <t xml:space="preserve">Accuracy</t>
  </si>
  <si>
    <t xml:space="preserve">Explainable</t>
  </si>
  <si>
    <t xml:space="preserve">Robustness</t>
  </si>
  <si>
    <t xml:space="preserve">Privacy-enhanced</t>
  </si>
  <si>
    <t xml:space="preserve">Retirement</t>
  </si>
  <si>
    <t xml:space="preserve">Legal / regulatory</t>
  </si>
  <si>
    <t xml:space="preserve">Third party</t>
  </si>
  <si>
    <t xml:space="preserve">Resilient to misuse</t>
  </si>
  <si>
    <t xml:space="preserve">Agentic behaviour</t>
  </si>
  <si>
    <t xml:space="preserve">Autonomy &amp; human oversight</t>
  </si>
  <si>
    <t xml:space="preserve">Reputational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</si>
</sst>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  <fill>
      <patternFill patternType="solid">
        <fgColor rgb="FFFFFF99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44"/>
    <col collapsed="false" customWidth="true" hidden="false" outlineLevel="0" max="4" min="4" style="0" width="20"/>
    <col collapsed="false" customWidth="true" hidden="false" outlineLevel="0" max="5" min="5" style="0" width="24"/>
    <col collapsed="false" customWidth="true" hidden="false" outlineLevel="0" max="6" min="6" style="0" width="15"/>
    <col collapsed="false" customWidth="true" hidden="false" outlineLevel="0" max="7" min="7" style="0" width="18"/>
    <col collapsed="false" customWidth="true" hidden="false" outlineLevel="0" max="9" min="8" style="0" width="13"/>
    <col collapsed="false" customWidth="true" hidden="false" outlineLevel="0" max="10" min="10" style="0" width="12"/>
    <col collapsed="false" customWidth="true" hidden="false" outlineLevel="0" max="11" min="11" style="0" width="34"/>
    <col collapsed="false" customWidth="true" hidden="false" outlineLevel="0" max="12" min="12" style="0" width="15"/>
    <col collapsed="false" customWidth="true" hidden="false" outlineLevel="0" max="13" min="13" style="0" width="12"/>
    <col collapsed="false" customWidth="true" hidden="false" outlineLevel="0" max="14" min="14" style="0" width="14"/>
    <col collapsed="false" customWidth="true" hidden="false" outlineLevel="0" max="15" min="15" style="0" width="20"/>
    <col collapsed="false" customWidth="true" hidden="false" outlineLevel="0" max="16" min="16" style="0" width="18"/>
    <col collapsed="false" customWidth="true" hidden="false" outlineLevel="0" max="18" min="17" style="0" width="13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40</v>
      </c>
      <c r="R4" s="6" t="s">
        <v>41</v>
      </c>
    </row>
    <row r="5" customFormat="false" ht="23.85" hidden="false" customHeight="false" outlineLevel="0" collapsed="false">
      <c r="A5" s="7" t="s">
        <v>42</v>
      </c>
      <c r="B5" s="7" t="s">
        <v>43</v>
      </c>
      <c r="C5" s="7" t="s">
        <v>44</v>
      </c>
      <c r="D5" s="7" t="s">
        <v>45</v>
      </c>
      <c r="E5" s="7" t="s">
        <v>46</v>
      </c>
      <c r="F5" s="7" t="s">
        <v>47</v>
      </c>
      <c r="G5" s="7" t="s">
        <v>48</v>
      </c>
      <c r="H5" s="7" t="n">
        <v>4</v>
      </c>
      <c r="I5" s="7" t="n">
        <v>4</v>
      </c>
      <c r="J5" s="8" t="n">
        <f aca="false">IF(OR(H5="",I5=""),"",H5*I5)</f>
        <v>16</v>
      </c>
      <c r="K5" s="7" t="s">
        <v>49</v>
      </c>
      <c r="L5" s="7" t="n">
        <v>3</v>
      </c>
      <c r="M5" s="8" t="n">
        <f aca="false">IF(OR(J5="",L5=""),"",ROUND(J5*(1-(L5-1)*0.18),1))</f>
        <v>10.2</v>
      </c>
      <c r="N5" s="8" t="str">
        <f aca="false">IF(M5="","",IF(M5&gt;Appetite!$B$4,"YES — needs acceptance","Within appetite"))</f>
        <v>YES — needs acceptance</v>
      </c>
      <c r="O5" s="7" t="s">
        <v>50</v>
      </c>
      <c r="P5" s="7" t="s">
        <v>51</v>
      </c>
      <c r="Q5" s="9" t="n">
        <v>46174</v>
      </c>
      <c r="R5" s="10" t="n">
        <f aca="false">IF(Q5="","",EDATE(Q5,Appetite!$B$6))</f>
        <v>46357</v>
      </c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  <c r="H6" s="11"/>
      <c r="I6" s="11"/>
      <c r="J6" s="12" t="str">
        <f aca="false">IF(OR(H6="",I6=""),"",H6*I6)</f>
        <v/>
      </c>
      <c r="K6" s="11"/>
      <c r="L6" s="11"/>
      <c r="M6" s="12" t="str">
        <f aca="false">IF(OR(J6="",L6=""),"",ROUND(J6*(1-(L6-1)*0.18),1))</f>
        <v/>
      </c>
      <c r="N6" s="12" t="str">
        <f aca="false">IF(M6="","",IF(M6&gt;Appetite!$B$4,"YES — needs acceptance","Within appetite"))</f>
        <v/>
      </c>
      <c r="O6" s="11"/>
      <c r="P6" s="11"/>
      <c r="Q6" s="13"/>
      <c r="R6" s="14" t="str">
        <f aca="false">IF(Q6="","",EDATE(Q6,Appetite!$B$6))</f>
        <v/>
      </c>
    </row>
    <row r="7" customFormat="false" ht="15" hidden="false" customHeight="false" outlineLevel="0" collapsed="false">
      <c r="A7" s="7"/>
      <c r="B7" s="7"/>
      <c r="C7" s="7"/>
      <c r="D7" s="7"/>
      <c r="E7" s="7"/>
      <c r="F7" s="7"/>
      <c r="G7" s="7"/>
      <c r="H7" s="7"/>
      <c r="I7" s="7"/>
      <c r="J7" s="8" t="str">
        <f aca="false">IF(OR(H7="",I7=""),"",H7*I7)</f>
        <v/>
      </c>
      <c r="K7" s="7"/>
      <c r="L7" s="7"/>
      <c r="M7" s="8" t="str">
        <f aca="false">IF(OR(J7="",L7=""),"",ROUND(J7*(1-(L7-1)*0.18),1))</f>
        <v/>
      </c>
      <c r="N7" s="8" t="str">
        <f aca="false">IF(M7="","",IF(M7&gt;Appetite!$B$4,"YES — needs acceptance","Within appetite"))</f>
        <v/>
      </c>
      <c r="O7" s="7"/>
      <c r="P7" s="7"/>
      <c r="Q7" s="9"/>
      <c r="R7" s="10" t="str">
        <f aca="false">IF(Q7="","",EDATE(Q7,Appetite!$B$6))</f>
        <v/>
      </c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  <c r="H8" s="11"/>
      <c r="I8" s="11"/>
      <c r="J8" s="12" t="str">
        <f aca="false">IF(OR(H8="",I8=""),"",H8*I8)</f>
        <v/>
      </c>
      <c r="K8" s="11"/>
      <c r="L8" s="11"/>
      <c r="M8" s="12" t="str">
        <f aca="false">IF(OR(J8="",L8=""),"",ROUND(J8*(1-(L8-1)*0.18),1))</f>
        <v/>
      </c>
      <c r="N8" s="12" t="str">
        <f aca="false">IF(M8="","",IF(M8&gt;Appetite!$B$4,"YES — needs acceptance","Within appetite"))</f>
        <v/>
      </c>
      <c r="O8" s="11"/>
      <c r="P8" s="11"/>
      <c r="Q8" s="13"/>
      <c r="R8" s="14" t="str">
        <f aca="false">IF(Q8="","",EDATE(Q8,Appetite!$B$6))</f>
        <v/>
      </c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7"/>
      <c r="H9" s="7"/>
      <c r="I9" s="7"/>
      <c r="J9" s="8" t="str">
        <f aca="false">IF(OR(H9="",I9=""),"",H9*I9)</f>
        <v/>
      </c>
      <c r="K9" s="7"/>
      <c r="L9" s="7"/>
      <c r="M9" s="8" t="str">
        <f aca="false">IF(OR(J9="",L9=""),"",ROUND(J9*(1-(L9-1)*0.18),1))</f>
        <v/>
      </c>
      <c r="N9" s="8" t="str">
        <f aca="false">IF(M9="","",IF(M9&gt;Appetite!$B$4,"YES — needs acceptance","Within appetite"))</f>
        <v/>
      </c>
      <c r="O9" s="7"/>
      <c r="P9" s="7"/>
      <c r="Q9" s="9"/>
      <c r="R9" s="10" t="str">
        <f aca="false">IF(Q9="","",EDATE(Q9,Appetite!$B$6))</f>
        <v/>
      </c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2" t="str">
        <f aca="false">IF(OR(H10="",I10=""),"",H10*I10)</f>
        <v/>
      </c>
      <c r="K10" s="11"/>
      <c r="L10" s="11"/>
      <c r="M10" s="12" t="str">
        <f aca="false">IF(OR(J10="",L10=""),"",ROUND(J10*(1-(L10-1)*0.18),1))</f>
        <v/>
      </c>
      <c r="N10" s="12" t="str">
        <f aca="false">IF(M10="","",IF(M10&gt;Appetite!$B$4,"YES — needs acceptance","Within appetite"))</f>
        <v/>
      </c>
      <c r="O10" s="11"/>
      <c r="P10" s="11"/>
      <c r="Q10" s="13"/>
      <c r="R10" s="14" t="str">
        <f aca="false">IF(Q10="","",EDATE(Q10,Appetite!$B$6))</f>
        <v/>
      </c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8" t="str">
        <f aca="false">IF(OR(H11="",I11=""),"",H11*I11)</f>
        <v/>
      </c>
      <c r="K11" s="7"/>
      <c r="L11" s="7"/>
      <c r="M11" s="8" t="str">
        <f aca="false">IF(OR(J11="",L11=""),"",ROUND(J11*(1-(L11-1)*0.18),1))</f>
        <v/>
      </c>
      <c r="N11" s="8" t="str">
        <f aca="false">IF(M11="","",IF(M11&gt;Appetite!$B$4,"YES — needs acceptance","Within appetite"))</f>
        <v/>
      </c>
      <c r="O11" s="7"/>
      <c r="P11" s="7"/>
      <c r="Q11" s="9"/>
      <c r="R11" s="10" t="str">
        <f aca="false">IF(Q11="","",EDATE(Q11,Appetite!$B$6))</f>
        <v/>
      </c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2" t="str">
        <f aca="false">IF(OR(H12="",I12=""),"",H12*I12)</f>
        <v/>
      </c>
      <c r="K12" s="11"/>
      <c r="L12" s="11"/>
      <c r="M12" s="12" t="str">
        <f aca="false">IF(OR(J12="",L12=""),"",ROUND(J12*(1-(L12-1)*0.18),1))</f>
        <v/>
      </c>
      <c r="N12" s="12" t="str">
        <f aca="false">IF(M12="","",IF(M12&gt;Appetite!$B$4,"YES — needs acceptance","Within appetite"))</f>
        <v/>
      </c>
      <c r="O12" s="11"/>
      <c r="P12" s="11"/>
      <c r="Q12" s="13"/>
      <c r="R12" s="14" t="str">
        <f aca="false">IF(Q12="","",EDATE(Q12,Appetite!$B$6))</f>
        <v/>
      </c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7"/>
      <c r="H13" s="7"/>
      <c r="I13" s="7"/>
      <c r="J13" s="8" t="str">
        <f aca="false">IF(OR(H13="",I13=""),"",H13*I13)</f>
        <v/>
      </c>
      <c r="K13" s="7"/>
      <c r="L13" s="7"/>
      <c r="M13" s="8" t="str">
        <f aca="false">IF(OR(J13="",L13=""),"",ROUND(J13*(1-(L13-1)*0.18),1))</f>
        <v/>
      </c>
      <c r="N13" s="8" t="str">
        <f aca="false">IF(M13="","",IF(M13&gt;Appetite!$B$4,"YES — needs acceptance","Within appetite"))</f>
        <v/>
      </c>
      <c r="O13" s="7"/>
      <c r="P13" s="7"/>
      <c r="Q13" s="9"/>
      <c r="R13" s="10" t="str">
        <f aca="false">IF(Q13="","",EDATE(Q13,Appetite!$B$6))</f>
        <v/>
      </c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2" t="str">
        <f aca="false">IF(OR(H14="",I14=""),"",H14*I14)</f>
        <v/>
      </c>
      <c r="K14" s="11"/>
      <c r="L14" s="11"/>
      <c r="M14" s="12" t="str">
        <f aca="false">IF(OR(J14="",L14=""),"",ROUND(J14*(1-(L14-1)*0.18),1))</f>
        <v/>
      </c>
      <c r="N14" s="12" t="str">
        <f aca="false">IF(M14="","",IF(M14&gt;Appetite!$B$4,"YES — needs acceptance","Within appetite"))</f>
        <v/>
      </c>
      <c r="O14" s="11"/>
      <c r="P14" s="11"/>
      <c r="Q14" s="13"/>
      <c r="R14" s="14" t="str">
        <f aca="false">IF(Q14="","",EDATE(Q14,Appetite!$B$6))</f>
        <v/>
      </c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8" t="str">
        <f aca="false">IF(OR(H15="",I15=""),"",H15*I15)</f>
        <v/>
      </c>
      <c r="K15" s="7"/>
      <c r="L15" s="7"/>
      <c r="M15" s="8" t="str">
        <f aca="false">IF(OR(J15="",L15=""),"",ROUND(J15*(1-(L15-1)*0.18),1))</f>
        <v/>
      </c>
      <c r="N15" s="8" t="str">
        <f aca="false">IF(M15="","",IF(M15&gt;Appetite!$B$4,"YES — needs acceptance","Within appetite"))</f>
        <v/>
      </c>
      <c r="O15" s="7"/>
      <c r="P15" s="7"/>
      <c r="Q15" s="9"/>
      <c r="R15" s="10" t="str">
        <f aca="false">IF(Q15="","",EDATE(Q15,Appetite!$B$6))</f>
        <v/>
      </c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  <c r="H16" s="11"/>
      <c r="I16" s="11"/>
      <c r="J16" s="12" t="str">
        <f aca="false">IF(OR(H16="",I16=""),"",H16*I16)</f>
        <v/>
      </c>
      <c r="K16" s="11"/>
      <c r="L16" s="11"/>
      <c r="M16" s="12" t="str">
        <f aca="false">IF(OR(J16="",L16=""),"",ROUND(J16*(1-(L16-1)*0.18),1))</f>
        <v/>
      </c>
      <c r="N16" s="12" t="str">
        <f aca="false">IF(M16="","",IF(M16&gt;Appetite!$B$4,"YES — needs acceptance","Within appetite"))</f>
        <v/>
      </c>
      <c r="O16" s="11"/>
      <c r="P16" s="11"/>
      <c r="Q16" s="13"/>
      <c r="R16" s="14" t="str">
        <f aca="false">IF(Q16="","",EDATE(Q16,Appetite!$B$6))</f>
        <v/>
      </c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7"/>
      <c r="H17" s="7"/>
      <c r="I17" s="7"/>
      <c r="J17" s="8" t="str">
        <f aca="false">IF(OR(H17="",I17=""),"",H17*I17)</f>
        <v/>
      </c>
      <c r="K17" s="7"/>
      <c r="L17" s="7"/>
      <c r="M17" s="8" t="str">
        <f aca="false">IF(OR(J17="",L17=""),"",ROUND(J17*(1-(L17-1)*0.18),1))</f>
        <v/>
      </c>
      <c r="N17" s="8" t="str">
        <f aca="false">IF(M17="","",IF(M17&gt;Appetite!$B$4,"YES — needs acceptance","Within appetite"))</f>
        <v/>
      </c>
      <c r="O17" s="7"/>
      <c r="P17" s="7"/>
      <c r="Q17" s="9"/>
      <c r="R17" s="10" t="str">
        <f aca="false">IF(Q17="","",EDATE(Q17,Appetite!$B$6))</f>
        <v/>
      </c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2" t="str">
        <f aca="false">IF(OR(H18="",I18=""),"",H18*I18)</f>
        <v/>
      </c>
      <c r="K18" s="11"/>
      <c r="L18" s="11"/>
      <c r="M18" s="12" t="str">
        <f aca="false">IF(OR(J18="",L18=""),"",ROUND(J18*(1-(L18-1)*0.18),1))</f>
        <v/>
      </c>
      <c r="N18" s="12" t="str">
        <f aca="false">IF(M18="","",IF(M18&gt;Appetite!$B$4,"YES — needs acceptance","Within appetite"))</f>
        <v/>
      </c>
      <c r="O18" s="11"/>
      <c r="P18" s="11"/>
      <c r="Q18" s="13"/>
      <c r="R18" s="14" t="str">
        <f aca="false">IF(Q18="","",EDATE(Q18,Appetite!$B$6))</f>
        <v/>
      </c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/>
      <c r="H19" s="7"/>
      <c r="I19" s="7"/>
      <c r="J19" s="8" t="str">
        <f aca="false">IF(OR(H19="",I19=""),"",H19*I19)</f>
        <v/>
      </c>
      <c r="K19" s="7"/>
      <c r="L19" s="7"/>
      <c r="M19" s="8" t="str">
        <f aca="false">IF(OR(J19="",L19=""),"",ROUND(J19*(1-(L19-1)*0.18),1))</f>
        <v/>
      </c>
      <c r="N19" s="8" t="str">
        <f aca="false">IF(M19="","",IF(M19&gt;Appetite!$B$4,"YES — needs acceptance","Within appetite"))</f>
        <v/>
      </c>
      <c r="O19" s="7"/>
      <c r="P19" s="7"/>
      <c r="Q19" s="9"/>
      <c r="R19" s="10" t="str">
        <f aca="false">IF(Q19="","",EDATE(Q19,Appetite!$B$6))</f>
        <v/>
      </c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  <c r="H20" s="11"/>
      <c r="I20" s="11"/>
      <c r="J20" s="12" t="str">
        <f aca="false">IF(OR(H20="",I20=""),"",H20*I20)</f>
        <v/>
      </c>
      <c r="K20" s="11"/>
      <c r="L20" s="11"/>
      <c r="M20" s="12" t="str">
        <f aca="false">IF(OR(J20="",L20=""),"",ROUND(J20*(1-(L20-1)*0.18),1))</f>
        <v/>
      </c>
      <c r="N20" s="12" t="str">
        <f aca="false">IF(M20="","",IF(M20&gt;Appetite!$B$4,"YES — needs acceptance","Within appetite"))</f>
        <v/>
      </c>
      <c r="O20" s="11"/>
      <c r="P20" s="11"/>
      <c r="Q20" s="13"/>
      <c r="R20" s="14" t="str">
        <f aca="false">IF(Q20="","",EDATE(Q20,Appetite!$B$6))</f>
        <v/>
      </c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  <c r="H21" s="7"/>
      <c r="I21" s="7"/>
      <c r="J21" s="8" t="str">
        <f aca="false">IF(OR(H21="",I21=""),"",H21*I21)</f>
        <v/>
      </c>
      <c r="K21" s="7"/>
      <c r="L21" s="7"/>
      <c r="M21" s="8" t="str">
        <f aca="false">IF(OR(J21="",L21=""),"",ROUND(J21*(1-(L21-1)*0.18),1))</f>
        <v/>
      </c>
      <c r="N21" s="8" t="str">
        <f aca="false">IF(M21="","",IF(M21&gt;Appetite!$B$4,"YES — needs acceptance","Within appetite"))</f>
        <v/>
      </c>
      <c r="O21" s="7"/>
      <c r="P21" s="7"/>
      <c r="Q21" s="9"/>
      <c r="R21" s="10" t="str">
        <f aca="false">IF(Q21="","",EDATE(Q21,Appetite!$B$6))</f>
        <v/>
      </c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  <c r="H22" s="11"/>
      <c r="I22" s="11"/>
      <c r="J22" s="12" t="str">
        <f aca="false">IF(OR(H22="",I22=""),"",H22*I22)</f>
        <v/>
      </c>
      <c r="K22" s="11"/>
      <c r="L22" s="11"/>
      <c r="M22" s="12" t="str">
        <f aca="false">IF(OR(J22="",L22=""),"",ROUND(J22*(1-(L22-1)*0.18),1))</f>
        <v/>
      </c>
      <c r="N22" s="12" t="str">
        <f aca="false">IF(M22="","",IF(M22&gt;Appetite!$B$4,"YES — needs acceptance","Within appetite"))</f>
        <v/>
      </c>
      <c r="O22" s="11"/>
      <c r="P22" s="11"/>
      <c r="Q22" s="13"/>
      <c r="R22" s="14" t="str">
        <f aca="false">IF(Q22="","",EDATE(Q22,Appetite!$B$6))</f>
        <v/>
      </c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7"/>
      <c r="H23" s="7"/>
      <c r="I23" s="7"/>
      <c r="J23" s="8" t="str">
        <f aca="false">IF(OR(H23="",I23=""),"",H23*I23)</f>
        <v/>
      </c>
      <c r="K23" s="7"/>
      <c r="L23" s="7"/>
      <c r="M23" s="8" t="str">
        <f aca="false">IF(OR(J23="",L23=""),"",ROUND(J23*(1-(L23-1)*0.18),1))</f>
        <v/>
      </c>
      <c r="N23" s="8" t="str">
        <f aca="false">IF(M23="","",IF(M23&gt;Appetite!$B$4,"YES — needs acceptance","Within appetite"))</f>
        <v/>
      </c>
      <c r="O23" s="7"/>
      <c r="P23" s="7"/>
      <c r="Q23" s="9"/>
      <c r="R23" s="10" t="str">
        <f aca="false">IF(Q23="","",EDATE(Q23,Appetite!$B$6))</f>
        <v/>
      </c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  <c r="H24" s="11"/>
      <c r="I24" s="11"/>
      <c r="J24" s="12" t="str">
        <f aca="false">IF(OR(H24="",I24=""),"",H24*I24)</f>
        <v/>
      </c>
      <c r="K24" s="11"/>
      <c r="L24" s="11"/>
      <c r="M24" s="12" t="str">
        <f aca="false">IF(OR(J24="",L24=""),"",ROUND(J24*(1-(L24-1)*0.18),1))</f>
        <v/>
      </c>
      <c r="N24" s="12" t="str">
        <f aca="false">IF(M24="","",IF(M24&gt;Appetite!$B$4,"YES — needs acceptance","Within appetite"))</f>
        <v/>
      </c>
      <c r="O24" s="11"/>
      <c r="P24" s="11"/>
      <c r="Q24" s="13"/>
      <c r="R24" s="14" t="str">
        <f aca="false">IF(Q24="","",EDATE(Q24,Appetite!$B$6))</f>
        <v/>
      </c>
    </row>
    <row r="25" customFormat="false" ht="15" hidden="false" customHeight="false" outlineLevel="0" collapsed="false">
      <c r="A25" s="7"/>
      <c r="B25" s="7"/>
      <c r="C25" s="7"/>
      <c r="D25" s="7"/>
      <c r="E25" s="7"/>
      <c r="F25" s="7"/>
      <c r="G25" s="7"/>
      <c r="H25" s="7"/>
      <c r="I25" s="7"/>
      <c r="J25" s="8" t="str">
        <f aca="false">IF(OR(H25="",I25=""),"",H25*I25)</f>
        <v/>
      </c>
      <c r="K25" s="7"/>
      <c r="L25" s="7"/>
      <c r="M25" s="8" t="str">
        <f aca="false">IF(OR(J25="",L25=""),"",ROUND(J25*(1-(L25-1)*0.18),1))</f>
        <v/>
      </c>
      <c r="N25" s="8" t="str">
        <f aca="false">IF(M25="","",IF(M25&gt;Appetite!$B$4,"YES — needs acceptance","Within appetite"))</f>
        <v/>
      </c>
      <c r="O25" s="7"/>
      <c r="P25" s="7"/>
      <c r="Q25" s="9"/>
      <c r="R25" s="10" t="str">
        <f aca="false">IF(Q25="","",EDATE(Q25,Appetite!$B$6))</f>
        <v/>
      </c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  <c r="I26" s="11"/>
      <c r="J26" s="12" t="str">
        <f aca="false">IF(OR(H26="",I26=""),"",H26*I26)</f>
        <v/>
      </c>
      <c r="K26" s="11"/>
      <c r="L26" s="11"/>
      <c r="M26" s="12" t="str">
        <f aca="false">IF(OR(J26="",L26=""),"",ROUND(J26*(1-(L26-1)*0.18),1))</f>
        <v/>
      </c>
      <c r="N26" s="12" t="str">
        <f aca="false">IF(M26="","",IF(M26&gt;Appetite!$B$4,"YES — needs acceptance","Within appetite"))</f>
        <v/>
      </c>
      <c r="O26" s="11"/>
      <c r="P26" s="11"/>
      <c r="Q26" s="13"/>
      <c r="R26" s="14" t="str">
        <f aca="false">IF(Q26="","",EDATE(Q26,Appetite!$B$6))</f>
        <v/>
      </c>
    </row>
    <row r="27" customFormat="false" ht="15" hidden="false" customHeight="false" outlineLevel="0" collapsed="false">
      <c r="A27" s="7"/>
      <c r="B27" s="7"/>
      <c r="C27" s="7"/>
      <c r="D27" s="7"/>
      <c r="E27" s="7"/>
      <c r="F27" s="7"/>
      <c r="G27" s="7"/>
      <c r="H27" s="7"/>
      <c r="I27" s="7"/>
      <c r="J27" s="8" t="str">
        <f aca="false">IF(OR(H27="",I27=""),"",H27*I27)</f>
        <v/>
      </c>
      <c r="K27" s="7"/>
      <c r="L27" s="7"/>
      <c r="M27" s="8" t="str">
        <f aca="false">IF(OR(J27="",L27=""),"",ROUND(J27*(1-(L27-1)*0.18),1))</f>
        <v/>
      </c>
      <c r="N27" s="8" t="str">
        <f aca="false">IF(M27="","",IF(M27&gt;Appetite!$B$4,"YES — needs acceptance","Within appetite"))</f>
        <v/>
      </c>
      <c r="O27" s="7"/>
      <c r="P27" s="7"/>
      <c r="Q27" s="9"/>
      <c r="R27" s="10" t="str">
        <f aca="false">IF(Q27="","",EDATE(Q27,Appetite!$B$6))</f>
        <v/>
      </c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  <c r="I28" s="11"/>
      <c r="J28" s="12" t="str">
        <f aca="false">IF(OR(H28="",I28=""),"",H28*I28)</f>
        <v/>
      </c>
      <c r="K28" s="11"/>
      <c r="L28" s="11"/>
      <c r="M28" s="12" t="str">
        <f aca="false">IF(OR(J28="",L28=""),"",ROUND(J28*(1-(L28-1)*0.18),1))</f>
        <v/>
      </c>
      <c r="N28" s="12" t="str">
        <f aca="false">IF(M28="","",IF(M28&gt;Appetite!$B$4,"YES — needs acceptance","Within appetite"))</f>
        <v/>
      </c>
      <c r="O28" s="11"/>
      <c r="P28" s="11"/>
      <c r="Q28" s="13"/>
      <c r="R28" s="14" t="str">
        <f aca="false">IF(Q28="","",EDATE(Q28,Appetite!$B$6))</f>
        <v/>
      </c>
    </row>
    <row r="29" customFormat="false" ht="15" hidden="false" customHeight="false" outlineLevel="0" collapsed="false">
      <c r="A29" s="7"/>
      <c r="B29" s="7"/>
      <c r="C29" s="7"/>
      <c r="D29" s="7"/>
      <c r="E29" s="7"/>
      <c r="F29" s="7"/>
      <c r="G29" s="7"/>
      <c r="H29" s="7"/>
      <c r="I29" s="7"/>
      <c r="J29" s="8" t="str">
        <f aca="false">IF(OR(H29="",I29=""),"",H29*I29)</f>
        <v/>
      </c>
      <c r="K29" s="7"/>
      <c r="L29" s="7"/>
      <c r="M29" s="8" t="str">
        <f aca="false">IF(OR(J29="",L29=""),"",ROUND(J29*(1-(L29-1)*0.18),1))</f>
        <v/>
      </c>
      <c r="N29" s="8" t="str">
        <f aca="false">IF(M29="","",IF(M29&gt;Appetite!$B$4,"YES — needs acceptance","Within appetite"))</f>
        <v/>
      </c>
      <c r="O29" s="7"/>
      <c r="P29" s="7"/>
      <c r="Q29" s="9"/>
      <c r="R29" s="10" t="str">
        <f aca="false">IF(Q29="","",EDATE(Q29,Appetite!$B$6))</f>
        <v/>
      </c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1"/>
      <c r="H30" s="11"/>
      <c r="I30" s="11"/>
      <c r="J30" s="12" t="str">
        <f aca="false">IF(OR(H30="",I30=""),"",H30*I30)</f>
        <v/>
      </c>
      <c r="K30" s="11"/>
      <c r="L30" s="11"/>
      <c r="M30" s="12" t="str">
        <f aca="false">IF(OR(J30="",L30=""),"",ROUND(J30*(1-(L30-1)*0.18),1))</f>
        <v/>
      </c>
      <c r="N30" s="12" t="str">
        <f aca="false">IF(M30="","",IF(M30&gt;Appetite!$B$4,"YES — needs acceptance","Within appetite"))</f>
        <v/>
      </c>
      <c r="O30" s="11"/>
      <c r="P30" s="11"/>
      <c r="Q30" s="13"/>
      <c r="R30" s="14" t="str">
        <f aca="false">IF(Q30="","",EDATE(Q30,Appetite!$B$6))</f>
        <v/>
      </c>
    </row>
    <row r="31" customFormat="false" ht="15" hidden="false" customHeight="false" outlineLevel="0" collapsed="false">
      <c r="A31" s="7"/>
      <c r="B31" s="7"/>
      <c r="C31" s="7"/>
      <c r="D31" s="7"/>
      <c r="E31" s="7"/>
      <c r="F31" s="7"/>
      <c r="G31" s="7"/>
      <c r="H31" s="7"/>
      <c r="I31" s="7"/>
      <c r="J31" s="8" t="str">
        <f aca="false">IF(OR(H31="",I31=""),"",H31*I31)</f>
        <v/>
      </c>
      <c r="K31" s="7"/>
      <c r="L31" s="7"/>
      <c r="M31" s="8" t="str">
        <f aca="false">IF(OR(J31="",L31=""),"",ROUND(J31*(1-(L31-1)*0.18),1))</f>
        <v/>
      </c>
      <c r="N31" s="8" t="str">
        <f aca="false">IF(M31="","",IF(M31&gt;Appetite!$B$4,"YES — needs acceptance","Within appetite"))</f>
        <v/>
      </c>
      <c r="O31" s="7"/>
      <c r="P31" s="7"/>
      <c r="Q31" s="9"/>
      <c r="R31" s="10" t="str">
        <f aca="false">IF(Q31="","",EDATE(Q31,Appetite!$B$6))</f>
        <v/>
      </c>
    </row>
    <row r="32" customFormat="false" ht="15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  <c r="I32" s="11"/>
      <c r="J32" s="12" t="str">
        <f aca="false">IF(OR(H32="",I32=""),"",H32*I32)</f>
        <v/>
      </c>
      <c r="K32" s="11"/>
      <c r="L32" s="11"/>
      <c r="M32" s="12" t="str">
        <f aca="false">IF(OR(J32="",L32=""),"",ROUND(J32*(1-(L32-1)*0.18),1))</f>
        <v/>
      </c>
      <c r="N32" s="12" t="str">
        <f aca="false">IF(M32="","",IF(M32&gt;Appetite!$B$4,"YES — needs acceptance","Within appetite"))</f>
        <v/>
      </c>
      <c r="O32" s="11"/>
      <c r="P32" s="11"/>
      <c r="Q32" s="13"/>
      <c r="R32" s="14" t="str">
        <f aca="false">IF(Q32="","",EDATE(Q32,Appetite!$B$6))</f>
        <v/>
      </c>
    </row>
    <row r="33" customFormat="false" ht="15" hidden="false" customHeight="false" outlineLevel="0" collapsed="false">
      <c r="A33" s="7"/>
      <c r="B33" s="7"/>
      <c r="C33" s="7"/>
      <c r="D33" s="7"/>
      <c r="E33" s="7"/>
      <c r="F33" s="7"/>
      <c r="G33" s="7"/>
      <c r="H33" s="7"/>
      <c r="I33" s="7"/>
      <c r="J33" s="8" t="str">
        <f aca="false">IF(OR(H33="",I33=""),"",H33*I33)</f>
        <v/>
      </c>
      <c r="K33" s="7"/>
      <c r="L33" s="7"/>
      <c r="M33" s="8" t="str">
        <f aca="false">IF(OR(J33="",L33=""),"",ROUND(J33*(1-(L33-1)*0.18),1))</f>
        <v/>
      </c>
      <c r="N33" s="8" t="str">
        <f aca="false">IF(M33="","",IF(M33&gt;Appetite!$B$4,"YES — needs acceptance","Within appetite"))</f>
        <v/>
      </c>
      <c r="O33" s="7"/>
      <c r="P33" s="7"/>
      <c r="Q33" s="9"/>
      <c r="R33" s="10" t="str">
        <f aca="false">IF(Q33="","",EDATE(Q33,Appetite!$B$6))</f>
        <v/>
      </c>
    </row>
    <row r="34" customFormat="false" ht="15" hidden="false" customHeight="fals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2" t="str">
        <f aca="false">IF(OR(H34="",I34=""),"",H34*I34)</f>
        <v/>
      </c>
      <c r="K34" s="11"/>
      <c r="L34" s="11"/>
      <c r="M34" s="12" t="str">
        <f aca="false">IF(OR(J34="",L34=""),"",ROUND(J34*(1-(L34-1)*0.18),1))</f>
        <v/>
      </c>
      <c r="N34" s="12" t="str">
        <f aca="false">IF(M34="","",IF(M34&gt;Appetite!$B$4,"YES — needs acceptance","Within appetite"))</f>
        <v/>
      </c>
      <c r="O34" s="11"/>
      <c r="P34" s="11"/>
      <c r="Q34" s="13"/>
      <c r="R34" s="14" t="str">
        <f aca="false">IF(Q34="","",EDATE(Q34,Appetite!$B$6))</f>
        <v/>
      </c>
    </row>
    <row r="35" customFormat="false" ht="15" hidden="false" customHeight="false" outlineLevel="0" collapsed="false">
      <c r="A35" s="7"/>
      <c r="B35" s="7"/>
      <c r="C35" s="7"/>
      <c r="D35" s="7"/>
      <c r="E35" s="7"/>
      <c r="F35" s="7"/>
      <c r="G35" s="7"/>
      <c r="H35" s="7"/>
      <c r="I35" s="7"/>
      <c r="J35" s="8" t="str">
        <f aca="false">IF(OR(H35="",I35=""),"",H35*I35)</f>
        <v/>
      </c>
      <c r="K35" s="7"/>
      <c r="L35" s="7"/>
      <c r="M35" s="8" t="str">
        <f aca="false">IF(OR(J35="",L35=""),"",ROUND(J35*(1-(L35-1)*0.18),1))</f>
        <v/>
      </c>
      <c r="N35" s="8" t="str">
        <f aca="false">IF(M35="","",IF(M35&gt;Appetite!$B$4,"YES — needs acceptance","Within appetite"))</f>
        <v/>
      </c>
      <c r="O35" s="7"/>
      <c r="P35" s="7"/>
      <c r="Q35" s="9"/>
      <c r="R35" s="10" t="str">
        <f aca="false">IF(Q35="","",EDATE(Q35,Appetite!$B$6))</f>
        <v/>
      </c>
    </row>
    <row r="36" customFormat="false" ht="15" hidden="false" customHeight="false" outlineLevel="0" collapsed="false">
      <c r="A36" s="11"/>
      <c r="B36" s="11"/>
      <c r="C36" s="11"/>
      <c r="D36" s="11"/>
      <c r="E36" s="11"/>
      <c r="F36" s="11"/>
      <c r="G36" s="11"/>
      <c r="H36" s="11"/>
      <c r="I36" s="11"/>
      <c r="J36" s="12" t="str">
        <f aca="false">IF(OR(H36="",I36=""),"",H36*I36)</f>
        <v/>
      </c>
      <c r="K36" s="11"/>
      <c r="L36" s="11"/>
      <c r="M36" s="12" t="str">
        <f aca="false">IF(OR(J36="",L36=""),"",ROUND(J36*(1-(L36-1)*0.18),1))</f>
        <v/>
      </c>
      <c r="N36" s="12" t="str">
        <f aca="false">IF(M36="","",IF(M36&gt;Appetite!$B$4,"YES — needs acceptance","Within appetite"))</f>
        <v/>
      </c>
      <c r="O36" s="11"/>
      <c r="P36" s="11"/>
      <c r="Q36" s="13"/>
      <c r="R36" s="14" t="str">
        <f aca="false">IF(Q36="","",EDATE(Q36,Appetite!$B$6))</f>
        <v/>
      </c>
    </row>
    <row r="37" customFormat="false" ht="15" hidden="false" customHeight="fals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8" t="str">
        <f aca="false">IF(OR(H37="",I37=""),"",H37*I37)</f>
        <v/>
      </c>
      <c r="K37" s="7"/>
      <c r="L37" s="7"/>
      <c r="M37" s="8" t="str">
        <f aca="false">IF(OR(J37="",L37=""),"",ROUND(J37*(1-(L37-1)*0.18),1))</f>
        <v/>
      </c>
      <c r="N37" s="8" t="str">
        <f aca="false">IF(M37="","",IF(M37&gt;Appetite!$B$4,"YES — needs acceptance","Within appetite"))</f>
        <v/>
      </c>
      <c r="O37" s="7"/>
      <c r="P37" s="7"/>
      <c r="Q37" s="9"/>
      <c r="R37" s="10" t="str">
        <f aca="false">IF(Q37="","",EDATE(Q37,Appetite!$B$6))</f>
        <v/>
      </c>
    </row>
    <row r="38" customFormat="false" ht="15" hidden="false" customHeight="false" outlineLevel="0" collapsed="false">
      <c r="A38" s="11"/>
      <c r="B38" s="11"/>
      <c r="C38" s="11"/>
      <c r="D38" s="11"/>
      <c r="E38" s="11"/>
      <c r="F38" s="11"/>
      <c r="G38" s="11"/>
      <c r="H38" s="11"/>
      <c r="I38" s="11"/>
      <c r="J38" s="12" t="str">
        <f aca="false">IF(OR(H38="",I38=""),"",H38*I38)</f>
        <v/>
      </c>
      <c r="K38" s="11"/>
      <c r="L38" s="11"/>
      <c r="M38" s="12" t="str">
        <f aca="false">IF(OR(J38="",L38=""),"",ROUND(J38*(1-(L38-1)*0.18),1))</f>
        <v/>
      </c>
      <c r="N38" s="12" t="str">
        <f aca="false">IF(M38="","",IF(M38&gt;Appetite!$B$4,"YES — needs acceptance","Within appetite"))</f>
        <v/>
      </c>
      <c r="O38" s="11"/>
      <c r="P38" s="11"/>
      <c r="Q38" s="13"/>
      <c r="R38" s="14" t="str">
        <f aca="false">IF(Q38="","",EDATE(Q38,Appetite!$B$6))</f>
        <v/>
      </c>
    </row>
    <row r="39" customFormat="false" ht="15" hidden="false" customHeight="false" outlineLevel="0" collapsed="false">
      <c r="A39" s="7"/>
      <c r="B39" s="7"/>
      <c r="C39" s="7"/>
      <c r="D39" s="7"/>
      <c r="E39" s="7"/>
      <c r="F39" s="7"/>
      <c r="G39" s="7"/>
      <c r="H39" s="7"/>
      <c r="I39" s="7"/>
      <c r="J39" s="8" t="str">
        <f aca="false">IF(OR(H39="",I39=""),"",H39*I39)</f>
        <v/>
      </c>
      <c r="K39" s="7"/>
      <c r="L39" s="7"/>
      <c r="M39" s="8" t="str">
        <f aca="false">IF(OR(J39="",L39=""),"",ROUND(J39*(1-(L39-1)*0.18),1))</f>
        <v/>
      </c>
      <c r="N39" s="8" t="str">
        <f aca="false">IF(M39="","",IF(M39&gt;Appetite!$B$4,"YES — needs acceptance","Within appetite"))</f>
        <v/>
      </c>
      <c r="O39" s="7"/>
      <c r="P39" s="7"/>
      <c r="Q39" s="9"/>
      <c r="R39" s="10" t="str">
        <f aca="false">IF(Q39="","",EDATE(Q39,Appetite!$B$6))</f>
        <v/>
      </c>
    </row>
    <row r="40" customFormat="false" ht="15" hidden="false" customHeight="false" outlineLevel="0" collapsed="false">
      <c r="A40" s="11"/>
      <c r="B40" s="11"/>
      <c r="C40" s="11"/>
      <c r="D40" s="11"/>
      <c r="E40" s="11"/>
      <c r="F40" s="11"/>
      <c r="G40" s="11"/>
      <c r="H40" s="11"/>
      <c r="I40" s="11"/>
      <c r="J40" s="12" t="str">
        <f aca="false">IF(OR(H40="",I40=""),"",H40*I40)</f>
        <v/>
      </c>
      <c r="K40" s="11"/>
      <c r="L40" s="11"/>
      <c r="M40" s="12" t="str">
        <f aca="false">IF(OR(J40="",L40=""),"",ROUND(J40*(1-(L40-1)*0.18),1))</f>
        <v/>
      </c>
      <c r="N40" s="12" t="str">
        <f aca="false">IF(M40="","",IF(M40&gt;Appetite!$B$4,"YES — needs acceptance","Within appetite"))</f>
        <v/>
      </c>
      <c r="O40" s="11"/>
      <c r="P40" s="11"/>
      <c r="Q40" s="13"/>
      <c r="R40" s="14" t="str">
        <f aca="false">IF(Q40="","",EDATE(Q40,Appetite!$B$6))</f>
        <v/>
      </c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7"/>
      <c r="H41" s="7"/>
      <c r="I41" s="7"/>
      <c r="J41" s="8" t="str">
        <f aca="false">IF(OR(H41="",I41=""),"",H41*I41)</f>
        <v/>
      </c>
      <c r="K41" s="7"/>
      <c r="L41" s="7"/>
      <c r="M41" s="8" t="str">
        <f aca="false">IF(OR(J41="",L41=""),"",ROUND(J41*(1-(L41-1)*0.18),1))</f>
        <v/>
      </c>
      <c r="N41" s="8" t="str">
        <f aca="false">IF(M41="","",IF(M41&gt;Appetite!$B$4,"YES — needs acceptance","Within appetite"))</f>
        <v/>
      </c>
      <c r="O41" s="7"/>
      <c r="P41" s="7"/>
      <c r="Q41" s="9"/>
      <c r="R41" s="10" t="str">
        <f aca="false">IF(Q41="","",EDATE(Q41,Appetite!$B$6))</f>
        <v/>
      </c>
    </row>
    <row r="42" customFormat="false" ht="15" hidden="false" customHeight="false" outlineLevel="0" collapsed="false">
      <c r="A42" s="11"/>
      <c r="B42" s="11"/>
      <c r="C42" s="11"/>
      <c r="D42" s="11"/>
      <c r="E42" s="11"/>
      <c r="F42" s="11"/>
      <c r="G42" s="11"/>
      <c r="H42" s="11"/>
      <c r="I42" s="11"/>
      <c r="J42" s="12" t="str">
        <f aca="false">IF(OR(H42="",I42=""),"",H42*I42)</f>
        <v/>
      </c>
      <c r="K42" s="11"/>
      <c r="L42" s="11"/>
      <c r="M42" s="12" t="str">
        <f aca="false">IF(OR(J42="",L42=""),"",ROUND(J42*(1-(L42-1)*0.18),1))</f>
        <v/>
      </c>
      <c r="N42" s="12" t="str">
        <f aca="false">IF(M42="","",IF(M42&gt;Appetite!$B$4,"YES — needs acceptance","Within appetite"))</f>
        <v/>
      </c>
      <c r="O42" s="11"/>
      <c r="P42" s="11"/>
      <c r="Q42" s="13"/>
      <c r="R42" s="14" t="str">
        <f aca="false">IF(Q42="","",EDATE(Q42,Appetite!$B$6))</f>
        <v/>
      </c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  <c r="G43" s="7"/>
      <c r="H43" s="7"/>
      <c r="I43" s="7"/>
      <c r="J43" s="8" t="str">
        <f aca="false">IF(OR(H43="",I43=""),"",H43*I43)</f>
        <v/>
      </c>
      <c r="K43" s="7"/>
      <c r="L43" s="7"/>
      <c r="M43" s="8" t="str">
        <f aca="false">IF(OR(J43="",L43=""),"",ROUND(J43*(1-(L43-1)*0.18),1))</f>
        <v/>
      </c>
      <c r="N43" s="8" t="str">
        <f aca="false">IF(M43="","",IF(M43&gt;Appetite!$B$4,"YES — needs acceptance","Within appetite"))</f>
        <v/>
      </c>
      <c r="O43" s="7"/>
      <c r="P43" s="7"/>
      <c r="Q43" s="9"/>
      <c r="R43" s="10" t="str">
        <f aca="false">IF(Q43="","",EDATE(Q43,Appetite!$B$6))</f>
        <v/>
      </c>
    </row>
    <row r="44" customFormat="false" ht="15" hidden="false" customHeight="false" outlineLevel="0" collapsed="false">
      <c r="A44" s="11"/>
      <c r="B44" s="11"/>
      <c r="C44" s="11"/>
      <c r="D44" s="11"/>
      <c r="E44" s="11"/>
      <c r="F44" s="11"/>
      <c r="G44" s="11"/>
      <c r="H44" s="11"/>
      <c r="I44" s="11"/>
      <c r="J44" s="12" t="str">
        <f aca="false">IF(OR(H44="",I44=""),"",H44*I44)</f>
        <v/>
      </c>
      <c r="K44" s="11"/>
      <c r="L44" s="11"/>
      <c r="M44" s="12" t="str">
        <f aca="false">IF(OR(J44="",L44=""),"",ROUND(J44*(1-(L44-1)*0.18),1))</f>
        <v/>
      </c>
      <c r="N44" s="12" t="str">
        <f aca="false">IF(M44="","",IF(M44&gt;Appetite!$B$4,"YES — needs acceptance","Within appetite"))</f>
        <v/>
      </c>
      <c r="O44" s="11"/>
      <c r="P44" s="11"/>
      <c r="Q44" s="13"/>
      <c r="R44" s="14" t="str">
        <f aca="false">IF(Q44="","",EDATE(Q44,Appetite!$B$6))</f>
        <v/>
      </c>
    </row>
    <row r="45" customFormat="false" ht="15" hidden="false" customHeight="false" outlineLevel="0" collapsed="false">
      <c r="A45" s="7"/>
      <c r="B45" s="7"/>
      <c r="C45" s="7"/>
      <c r="D45" s="7"/>
      <c r="E45" s="7"/>
      <c r="F45" s="7"/>
      <c r="G45" s="7"/>
      <c r="H45" s="7"/>
      <c r="I45" s="7"/>
      <c r="J45" s="8" t="str">
        <f aca="false">IF(OR(H45="",I45=""),"",H45*I45)</f>
        <v/>
      </c>
      <c r="K45" s="7"/>
      <c r="L45" s="7"/>
      <c r="M45" s="8" t="str">
        <f aca="false">IF(OR(J45="",L45=""),"",ROUND(J45*(1-(L45-1)*0.18),1))</f>
        <v/>
      </c>
      <c r="N45" s="8" t="str">
        <f aca="false">IF(M45="","",IF(M45&gt;Appetite!$B$4,"YES — needs acceptance","Within appetite"))</f>
        <v/>
      </c>
      <c r="O45" s="7"/>
      <c r="P45" s="7"/>
      <c r="Q45" s="9"/>
      <c r="R45" s="10" t="str">
        <f aca="false">IF(Q45="","",EDATE(Q45,Appetite!$B$6))</f>
        <v/>
      </c>
    </row>
    <row r="46" customFormat="false" ht="15" hidden="false" customHeight="fals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2" t="str">
        <f aca="false">IF(OR(H46="",I46=""),"",H46*I46)</f>
        <v/>
      </c>
      <c r="K46" s="11"/>
      <c r="L46" s="11"/>
      <c r="M46" s="12" t="str">
        <f aca="false">IF(OR(J46="",L46=""),"",ROUND(J46*(1-(L46-1)*0.18),1))</f>
        <v/>
      </c>
      <c r="N46" s="12" t="str">
        <f aca="false">IF(M46="","",IF(M46&gt;Appetite!$B$4,"YES — needs acceptance","Within appetite"))</f>
        <v/>
      </c>
      <c r="O46" s="11"/>
      <c r="P46" s="11"/>
      <c r="Q46" s="13"/>
      <c r="R46" s="14" t="str">
        <f aca="false">IF(Q46="","",EDATE(Q46,Appetite!$B$6))</f>
        <v/>
      </c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  <c r="G47" s="7"/>
      <c r="H47" s="7"/>
      <c r="I47" s="7"/>
      <c r="J47" s="8" t="str">
        <f aca="false">IF(OR(H47="",I47=""),"",H47*I47)</f>
        <v/>
      </c>
      <c r="K47" s="7"/>
      <c r="L47" s="7"/>
      <c r="M47" s="8" t="str">
        <f aca="false">IF(OR(J47="",L47=""),"",ROUND(J47*(1-(L47-1)*0.18),1))</f>
        <v/>
      </c>
      <c r="N47" s="8" t="str">
        <f aca="false">IF(M47="","",IF(M47&gt;Appetite!$B$4,"YES — needs acceptance","Within appetite"))</f>
        <v/>
      </c>
      <c r="O47" s="7"/>
      <c r="P47" s="7"/>
      <c r="Q47" s="9"/>
      <c r="R47" s="10" t="str">
        <f aca="false">IF(Q47="","",EDATE(Q47,Appetite!$B$6))</f>
        <v/>
      </c>
    </row>
    <row r="48" customFormat="false" ht="15" hidden="false" customHeight="fals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2" t="str">
        <f aca="false">IF(OR(H48="",I48=""),"",H48*I48)</f>
        <v/>
      </c>
      <c r="K48" s="11"/>
      <c r="L48" s="11"/>
      <c r="M48" s="12" t="str">
        <f aca="false">IF(OR(J48="",L48=""),"",ROUND(J48*(1-(L48-1)*0.18),1))</f>
        <v/>
      </c>
      <c r="N48" s="12" t="str">
        <f aca="false">IF(M48="","",IF(M48&gt;Appetite!$B$4,"YES — needs acceptance","Within appetite"))</f>
        <v/>
      </c>
      <c r="O48" s="11"/>
      <c r="P48" s="11"/>
      <c r="Q48" s="13"/>
      <c r="R48" s="14" t="str">
        <f aca="false">IF(Q48="","",EDATE(Q48,Appetite!$B$6))</f>
        <v/>
      </c>
    </row>
    <row r="49" customFormat="false" ht="15" hidden="false" customHeight="false" outlineLevel="0" collapsed="false">
      <c r="A49" s="7"/>
      <c r="B49" s="7"/>
      <c r="C49" s="7"/>
      <c r="D49" s="7"/>
      <c r="E49" s="7"/>
      <c r="F49" s="7"/>
      <c r="G49" s="7"/>
      <c r="H49" s="7"/>
      <c r="I49" s="7"/>
      <c r="J49" s="8" t="str">
        <f aca="false">IF(OR(H49="",I49=""),"",H49*I49)</f>
        <v/>
      </c>
      <c r="K49" s="7"/>
      <c r="L49" s="7"/>
      <c r="M49" s="8" t="str">
        <f aca="false">IF(OR(J49="",L49=""),"",ROUND(J49*(1-(L49-1)*0.18),1))</f>
        <v/>
      </c>
      <c r="N49" s="8" t="str">
        <f aca="false">IF(M49="","",IF(M49&gt;Appetite!$B$4,"YES — needs acceptance","Within appetite"))</f>
        <v/>
      </c>
      <c r="O49" s="7"/>
      <c r="P49" s="7"/>
      <c r="Q49" s="9"/>
      <c r="R49" s="10" t="str">
        <f aca="false">IF(Q49="","",EDATE(Q49,Appetite!$B$6))</f>
        <v/>
      </c>
    </row>
    <row r="50" customFormat="false" ht="1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2" t="str">
        <f aca="false">IF(OR(H50="",I50=""),"",H50*I50)</f>
        <v/>
      </c>
      <c r="K50" s="11"/>
      <c r="L50" s="11"/>
      <c r="M50" s="12" t="str">
        <f aca="false">IF(OR(J50="",L50=""),"",ROUND(J50*(1-(L50-1)*0.18),1))</f>
        <v/>
      </c>
      <c r="N50" s="12" t="str">
        <f aca="false">IF(M50="","",IF(M50&gt;Appetite!$B$4,"YES — needs acceptance","Within appetite"))</f>
        <v/>
      </c>
      <c r="O50" s="11"/>
      <c r="P50" s="11"/>
      <c r="Q50" s="13"/>
      <c r="R50" s="14" t="str">
        <f aca="false">IF(Q50="","",EDATE(Q50,Appetite!$B$6))</f>
        <v/>
      </c>
    </row>
    <row r="51" customFormat="false" ht="15" hidden="false" customHeight="false" outlineLevel="0" collapsed="false">
      <c r="A51" s="7"/>
      <c r="B51" s="7"/>
      <c r="C51" s="7"/>
      <c r="D51" s="7"/>
      <c r="E51" s="7"/>
      <c r="F51" s="7"/>
      <c r="G51" s="7"/>
      <c r="H51" s="7"/>
      <c r="I51" s="7"/>
      <c r="J51" s="8" t="str">
        <f aca="false">IF(OR(H51="",I51=""),"",H51*I51)</f>
        <v/>
      </c>
      <c r="K51" s="7"/>
      <c r="L51" s="7"/>
      <c r="M51" s="8" t="str">
        <f aca="false">IF(OR(J51="",L51=""),"",ROUND(J51*(1-(L51-1)*0.18),1))</f>
        <v/>
      </c>
      <c r="N51" s="8" t="str">
        <f aca="false">IF(M51="","",IF(M51&gt;Appetite!$B$4,"YES — needs acceptance","Within appetite"))</f>
        <v/>
      </c>
      <c r="O51" s="7"/>
      <c r="P51" s="7"/>
      <c r="Q51" s="9"/>
      <c r="R51" s="10" t="str">
        <f aca="false">IF(Q51="","",EDATE(Q51,Appetite!$B$6))</f>
        <v/>
      </c>
    </row>
    <row r="52" customFormat="false" ht="15" hidden="false" customHeight="fals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2" t="str">
        <f aca="false">IF(OR(H52="",I52=""),"",H52*I52)</f>
        <v/>
      </c>
      <c r="K52" s="11"/>
      <c r="L52" s="11"/>
      <c r="M52" s="12" t="str">
        <f aca="false">IF(OR(J52="",L52=""),"",ROUND(J52*(1-(L52-1)*0.18),1))</f>
        <v/>
      </c>
      <c r="N52" s="12" t="str">
        <f aca="false">IF(M52="","",IF(M52&gt;Appetite!$B$4,"YES — needs acceptance","Within appetite"))</f>
        <v/>
      </c>
      <c r="O52" s="11"/>
      <c r="P52" s="11"/>
      <c r="Q52" s="13"/>
      <c r="R52" s="14" t="str">
        <f aca="false">IF(Q52="","",EDATE(Q52,Appetite!$B$6))</f>
        <v/>
      </c>
    </row>
    <row r="53" customFormat="false" ht="15" hidden="false" customHeight="false" outlineLevel="0" collapsed="false">
      <c r="A53" s="7"/>
      <c r="B53" s="7"/>
      <c r="C53" s="7"/>
      <c r="D53" s="7"/>
      <c r="E53" s="7"/>
      <c r="F53" s="7"/>
      <c r="G53" s="7"/>
      <c r="H53" s="7"/>
      <c r="I53" s="7"/>
      <c r="J53" s="8" t="str">
        <f aca="false">IF(OR(H53="",I53=""),"",H53*I53)</f>
        <v/>
      </c>
      <c r="K53" s="7"/>
      <c r="L53" s="7"/>
      <c r="M53" s="8" t="str">
        <f aca="false">IF(OR(J53="",L53=""),"",ROUND(J53*(1-(L53-1)*0.18),1))</f>
        <v/>
      </c>
      <c r="N53" s="8" t="str">
        <f aca="false">IF(M53="","",IF(M53&gt;Appetite!$B$4,"YES — needs acceptance","Within appetite"))</f>
        <v/>
      </c>
      <c r="O53" s="7"/>
      <c r="P53" s="7"/>
      <c r="Q53" s="9"/>
      <c r="R53" s="10" t="str">
        <f aca="false">IF(Q53="","",EDATE(Q53,Appetite!$B$6))</f>
        <v/>
      </c>
    </row>
    <row r="54" customFormat="false" ht="15" hidden="false" customHeight="fals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2" t="str">
        <f aca="false">IF(OR(H54="",I54=""),"",H54*I54)</f>
        <v/>
      </c>
      <c r="K54" s="11"/>
      <c r="L54" s="11"/>
      <c r="M54" s="12" t="str">
        <f aca="false">IF(OR(J54="",L54=""),"",ROUND(J54*(1-(L54-1)*0.18),1))</f>
        <v/>
      </c>
      <c r="N54" s="12" t="str">
        <f aca="false">IF(M54="","",IF(M54&gt;Appetite!$B$4,"YES — needs acceptance","Within appetite"))</f>
        <v/>
      </c>
      <c r="O54" s="11"/>
      <c r="P54" s="11"/>
      <c r="Q54" s="13"/>
      <c r="R54" s="14" t="str">
        <f aca="false">IF(Q54="","",EDATE(Q54,Appetite!$B$6))</f>
        <v/>
      </c>
    </row>
    <row r="55" customFormat="false" ht="15" hidden="false" customHeight="false" outlineLevel="0" collapsed="false">
      <c r="A55" s="7"/>
      <c r="B55" s="7"/>
      <c r="C55" s="7"/>
      <c r="D55" s="7"/>
      <c r="E55" s="7"/>
      <c r="F55" s="7"/>
      <c r="G55" s="7"/>
      <c r="H55" s="7"/>
      <c r="I55" s="7"/>
      <c r="J55" s="8" t="str">
        <f aca="false">IF(OR(H55="",I55=""),"",H55*I55)</f>
        <v/>
      </c>
      <c r="K55" s="7"/>
      <c r="L55" s="7"/>
      <c r="M55" s="8" t="str">
        <f aca="false">IF(OR(J55="",L55=""),"",ROUND(J55*(1-(L55-1)*0.18),1))</f>
        <v/>
      </c>
      <c r="N55" s="8" t="str">
        <f aca="false">IF(M55="","",IF(M55&gt;Appetite!$B$4,"YES — needs acceptance","Within appetite"))</f>
        <v/>
      </c>
      <c r="O55" s="7"/>
      <c r="P55" s="7"/>
      <c r="Q55" s="9"/>
      <c r="R55" s="10" t="str">
        <f aca="false">IF(Q55="","",EDATE(Q55,Appetite!$B$6))</f>
        <v/>
      </c>
    </row>
    <row r="56" customFormat="false" ht="15" hidden="false" customHeight="false" outlineLevel="0" collapsed="false">
      <c r="A56" s="11"/>
      <c r="B56" s="11"/>
      <c r="C56" s="11"/>
      <c r="D56" s="11"/>
      <c r="E56" s="11"/>
      <c r="F56" s="11"/>
      <c r="G56" s="11"/>
      <c r="H56" s="11"/>
      <c r="I56" s="11"/>
      <c r="J56" s="12" t="str">
        <f aca="false">IF(OR(H56="",I56=""),"",H56*I56)</f>
        <v/>
      </c>
      <c r="K56" s="11"/>
      <c r="L56" s="11"/>
      <c r="M56" s="12" t="str">
        <f aca="false">IF(OR(J56="",L56=""),"",ROUND(J56*(1-(L56-1)*0.18),1))</f>
        <v/>
      </c>
      <c r="N56" s="12" t="str">
        <f aca="false">IF(M56="","",IF(M56&gt;Appetite!$B$4,"YES — needs acceptance","Within appetite"))</f>
        <v/>
      </c>
      <c r="O56" s="11"/>
      <c r="P56" s="11"/>
      <c r="Q56" s="13"/>
      <c r="R56" s="14" t="str">
        <f aca="false">IF(Q56="","",EDATE(Q56,Appetite!$B$6))</f>
        <v/>
      </c>
    </row>
    <row r="57" customFormat="false" ht="15" hidden="false" customHeight="false" outlineLevel="0" collapsed="false">
      <c r="A57" s="7"/>
      <c r="B57" s="7"/>
      <c r="C57" s="7"/>
      <c r="D57" s="7"/>
      <c r="E57" s="7"/>
      <c r="F57" s="7"/>
      <c r="G57" s="7"/>
      <c r="H57" s="7"/>
      <c r="I57" s="7"/>
      <c r="J57" s="8" t="str">
        <f aca="false">IF(OR(H57="",I57=""),"",H57*I57)</f>
        <v/>
      </c>
      <c r="K57" s="7"/>
      <c r="L57" s="7"/>
      <c r="M57" s="8" t="str">
        <f aca="false">IF(OR(J57="",L57=""),"",ROUND(J57*(1-(L57-1)*0.18),1))</f>
        <v/>
      </c>
      <c r="N57" s="8" t="str">
        <f aca="false">IF(M57="","",IF(M57&gt;Appetite!$B$4,"YES — needs acceptance","Within appetite"))</f>
        <v/>
      </c>
      <c r="O57" s="7"/>
      <c r="P57" s="7"/>
      <c r="Q57" s="9"/>
      <c r="R57" s="10" t="str">
        <f aca="false">IF(Q57="","",EDATE(Q57,Appetite!$B$6))</f>
        <v/>
      </c>
    </row>
    <row r="58" customFormat="false" ht="15" hidden="false" customHeight="false" outlineLevel="0" collapsed="false">
      <c r="A58" s="11"/>
      <c r="B58" s="11"/>
      <c r="C58" s="11"/>
      <c r="D58" s="11"/>
      <c r="E58" s="11"/>
      <c r="F58" s="11"/>
      <c r="G58" s="11"/>
      <c r="H58" s="11"/>
      <c r="I58" s="11"/>
      <c r="J58" s="12" t="str">
        <f aca="false">IF(OR(H58="",I58=""),"",H58*I58)</f>
        <v/>
      </c>
      <c r="K58" s="11"/>
      <c r="L58" s="11"/>
      <c r="M58" s="12" t="str">
        <f aca="false">IF(OR(J58="",L58=""),"",ROUND(J58*(1-(L58-1)*0.18),1))</f>
        <v/>
      </c>
      <c r="N58" s="12" t="str">
        <f aca="false">IF(M58="","",IF(M58&gt;Appetite!$B$4,"YES — needs acceptance","Within appetite"))</f>
        <v/>
      </c>
      <c r="O58" s="11"/>
      <c r="P58" s="11"/>
      <c r="Q58" s="13"/>
      <c r="R58" s="14" t="str">
        <f aca="false">IF(Q58="","",EDATE(Q58,Appetite!$B$6))</f>
        <v/>
      </c>
    </row>
    <row r="59" customFormat="false" ht="15" hidden="false" customHeight="false" outlineLevel="0" collapsed="false">
      <c r="A59" s="7"/>
      <c r="B59" s="7"/>
      <c r="C59" s="7"/>
      <c r="D59" s="7"/>
      <c r="E59" s="7"/>
      <c r="F59" s="7"/>
      <c r="G59" s="7"/>
      <c r="H59" s="7"/>
      <c r="I59" s="7"/>
      <c r="J59" s="8" t="str">
        <f aca="false">IF(OR(H59="",I59=""),"",H59*I59)</f>
        <v/>
      </c>
      <c r="K59" s="7"/>
      <c r="L59" s="7"/>
      <c r="M59" s="8" t="str">
        <f aca="false">IF(OR(J59="",L59=""),"",ROUND(J59*(1-(L59-1)*0.18),1))</f>
        <v/>
      </c>
      <c r="N59" s="8" t="str">
        <f aca="false">IF(M59="","",IF(M59&gt;Appetite!$B$4,"YES — needs acceptance","Within appetite"))</f>
        <v/>
      </c>
      <c r="O59" s="7"/>
      <c r="P59" s="7"/>
      <c r="Q59" s="9"/>
      <c r="R59" s="10" t="str">
        <f aca="false">IF(Q59="","",EDATE(Q59,Appetite!$B$6))</f>
        <v/>
      </c>
    </row>
    <row r="60" customFormat="false" ht="15" hidden="false" customHeight="false" outlineLevel="0" collapsed="false">
      <c r="A60" s="11"/>
      <c r="B60" s="11"/>
      <c r="C60" s="11"/>
      <c r="D60" s="11"/>
      <c r="E60" s="11"/>
      <c r="F60" s="11"/>
      <c r="G60" s="11"/>
      <c r="H60" s="11"/>
      <c r="I60" s="11"/>
      <c r="J60" s="12" t="str">
        <f aca="false">IF(OR(H60="",I60=""),"",H60*I60)</f>
        <v/>
      </c>
      <c r="K60" s="11"/>
      <c r="L60" s="11"/>
      <c r="M60" s="12" t="str">
        <f aca="false">IF(OR(J60="",L60=""),"",ROUND(J60*(1-(L60-1)*0.18),1))</f>
        <v/>
      </c>
      <c r="N60" s="12" t="str">
        <f aca="false">IF(M60="","",IF(M60&gt;Appetite!$B$4,"YES — needs acceptance","Within appetite"))</f>
        <v/>
      </c>
      <c r="O60" s="11"/>
      <c r="P60" s="11"/>
      <c r="Q60" s="13"/>
      <c r="R60" s="14" t="str">
        <f aca="false">IF(Q60="","",EDATE(Q60,Appetite!$B$6))</f>
        <v/>
      </c>
    </row>
    <row r="61" customFormat="false" ht="15" hidden="false" customHeight="false" outlineLevel="0" collapsed="false">
      <c r="A61" s="7"/>
      <c r="B61" s="7"/>
      <c r="C61" s="7"/>
      <c r="D61" s="7"/>
      <c r="E61" s="7"/>
      <c r="F61" s="7"/>
      <c r="G61" s="7"/>
      <c r="H61" s="7"/>
      <c r="I61" s="7"/>
      <c r="J61" s="8" t="str">
        <f aca="false">IF(OR(H61="",I61=""),"",H61*I61)</f>
        <v/>
      </c>
      <c r="K61" s="7"/>
      <c r="L61" s="7"/>
      <c r="M61" s="8" t="str">
        <f aca="false">IF(OR(J61="",L61=""),"",ROUND(J61*(1-(L61-1)*0.18),1))</f>
        <v/>
      </c>
      <c r="N61" s="8" t="str">
        <f aca="false">IF(M61="","",IF(M61&gt;Appetite!$B$4,"YES — needs acceptance","Within appetite"))</f>
        <v/>
      </c>
      <c r="O61" s="7"/>
      <c r="P61" s="7"/>
      <c r="Q61" s="9"/>
      <c r="R61" s="10" t="str">
        <f aca="false">IF(Q61="","",EDATE(Q61,Appetite!$B$6))</f>
        <v/>
      </c>
    </row>
    <row r="62" customFormat="false" ht="15" hidden="false" customHeight="false" outlineLevel="0" collapsed="false">
      <c r="A62" s="11"/>
      <c r="B62" s="11"/>
      <c r="C62" s="11"/>
      <c r="D62" s="11"/>
      <c r="E62" s="11"/>
      <c r="F62" s="11"/>
      <c r="G62" s="11"/>
      <c r="H62" s="11"/>
      <c r="I62" s="11"/>
      <c r="J62" s="12" t="str">
        <f aca="false">IF(OR(H62="",I62=""),"",H62*I62)</f>
        <v/>
      </c>
      <c r="K62" s="11"/>
      <c r="L62" s="11"/>
      <c r="M62" s="12" t="str">
        <f aca="false">IF(OR(J62="",L62=""),"",ROUND(J62*(1-(L62-1)*0.18),1))</f>
        <v/>
      </c>
      <c r="N62" s="12" t="str">
        <f aca="false">IF(M62="","",IF(M62&gt;Appetite!$B$4,"YES — needs acceptance","Within appetite"))</f>
        <v/>
      </c>
      <c r="O62" s="11"/>
      <c r="P62" s="11"/>
      <c r="Q62" s="13"/>
      <c r="R62" s="14" t="str">
        <f aca="false">IF(Q62="","",EDATE(Q62,Appetite!$B$6))</f>
        <v/>
      </c>
    </row>
    <row r="63" customFormat="false" ht="15" hidden="false" customHeight="false" outlineLevel="0" collapsed="false">
      <c r="A63" s="7"/>
      <c r="B63" s="7"/>
      <c r="C63" s="7"/>
      <c r="D63" s="7"/>
      <c r="E63" s="7"/>
      <c r="F63" s="7"/>
      <c r="G63" s="7"/>
      <c r="H63" s="7"/>
      <c r="I63" s="7"/>
      <c r="J63" s="8" t="str">
        <f aca="false">IF(OR(H63="",I63=""),"",H63*I63)</f>
        <v/>
      </c>
      <c r="K63" s="7"/>
      <c r="L63" s="7"/>
      <c r="M63" s="8" t="str">
        <f aca="false">IF(OR(J63="",L63=""),"",ROUND(J63*(1-(L63-1)*0.18),1))</f>
        <v/>
      </c>
      <c r="N63" s="8" t="str">
        <f aca="false">IF(M63="","",IF(M63&gt;Appetite!$B$4,"YES — needs acceptance","Within appetite"))</f>
        <v/>
      </c>
      <c r="O63" s="7"/>
      <c r="P63" s="7"/>
      <c r="Q63" s="9"/>
      <c r="R63" s="10" t="str">
        <f aca="false">IF(Q63="","",EDATE(Q63,Appetite!$B$6))</f>
        <v/>
      </c>
    </row>
    <row r="64" customFormat="false" ht="15" hidden="false" customHeight="false" outlineLevel="0" collapsed="false">
      <c r="A64" s="11"/>
      <c r="B64" s="11"/>
      <c r="C64" s="11"/>
      <c r="D64" s="11"/>
      <c r="E64" s="11"/>
      <c r="F64" s="11"/>
      <c r="G64" s="11"/>
      <c r="H64" s="11"/>
      <c r="I64" s="11"/>
      <c r="J64" s="12" t="str">
        <f aca="false">IF(OR(H64="",I64=""),"",H64*I64)</f>
        <v/>
      </c>
      <c r="K64" s="11"/>
      <c r="L64" s="11"/>
      <c r="M64" s="12" t="str">
        <f aca="false">IF(OR(J64="",L64=""),"",ROUND(J64*(1-(L64-1)*0.18),1))</f>
        <v/>
      </c>
      <c r="N64" s="12" t="str">
        <f aca="false">IF(M64="","",IF(M64&gt;Appetite!$B$4,"YES — needs acceptance","Within appetite"))</f>
        <v/>
      </c>
      <c r="O64" s="11"/>
      <c r="P64" s="11"/>
      <c r="Q64" s="13"/>
      <c r="R64" s="14" t="str">
        <f aca="false">IF(Q64="","",EDATE(Q64,Appetite!$B$6))</f>
        <v/>
      </c>
    </row>
    <row r="65" customFormat="false" ht="15" hidden="false" customHeight="false" outlineLevel="0" collapsed="false">
      <c r="A65" s="7"/>
      <c r="B65" s="7"/>
      <c r="C65" s="7"/>
      <c r="D65" s="7"/>
      <c r="E65" s="7"/>
      <c r="F65" s="7"/>
      <c r="G65" s="7"/>
      <c r="H65" s="7"/>
      <c r="I65" s="7"/>
      <c r="J65" s="8" t="str">
        <f aca="false">IF(OR(H65="",I65=""),"",H65*I65)</f>
        <v/>
      </c>
      <c r="K65" s="7"/>
      <c r="L65" s="7"/>
      <c r="M65" s="8" t="str">
        <f aca="false">IF(OR(J65="",L65=""),"",ROUND(J65*(1-(L65-1)*0.18),1))</f>
        <v/>
      </c>
      <c r="N65" s="8" t="str">
        <f aca="false">IF(M65="","",IF(M65&gt;Appetite!$B$4,"YES — needs acceptance","Within appetite"))</f>
        <v/>
      </c>
      <c r="O65" s="7"/>
      <c r="P65" s="7"/>
      <c r="Q65" s="9"/>
      <c r="R65" s="10" t="str">
        <f aca="false">IF(Q65="","",EDATE(Q65,Appetite!$B$6))</f>
        <v/>
      </c>
    </row>
    <row r="66" customFormat="false" ht="15" hidden="false" customHeight="false" outlineLevel="0" collapsed="false">
      <c r="A66" s="11"/>
      <c r="B66" s="11"/>
      <c r="C66" s="11"/>
      <c r="D66" s="11"/>
      <c r="E66" s="11"/>
      <c r="F66" s="11"/>
      <c r="G66" s="11"/>
      <c r="H66" s="11"/>
      <c r="I66" s="11"/>
      <c r="J66" s="12" t="str">
        <f aca="false">IF(OR(H66="",I66=""),"",H66*I66)</f>
        <v/>
      </c>
      <c r="K66" s="11"/>
      <c r="L66" s="11"/>
      <c r="M66" s="12" t="str">
        <f aca="false">IF(OR(J66="",L66=""),"",ROUND(J66*(1-(L66-1)*0.18),1))</f>
        <v/>
      </c>
      <c r="N66" s="12" t="str">
        <f aca="false">IF(M66="","",IF(M66&gt;Appetite!$B$4,"YES — needs acceptance","Within appetite"))</f>
        <v/>
      </c>
      <c r="O66" s="11"/>
      <c r="P66" s="11"/>
      <c r="Q66" s="13"/>
      <c r="R66" s="14" t="str">
        <f aca="false">IF(Q66="","",EDATE(Q66,Appetite!$B$6))</f>
        <v/>
      </c>
    </row>
    <row r="67" customFormat="false" ht="15" hidden="false" customHeight="false" outlineLevel="0" collapsed="false">
      <c r="A67" s="7"/>
      <c r="B67" s="7"/>
      <c r="C67" s="7"/>
      <c r="D67" s="7"/>
      <c r="E67" s="7"/>
      <c r="F67" s="7"/>
      <c r="G67" s="7"/>
      <c r="H67" s="7"/>
      <c r="I67" s="7"/>
      <c r="J67" s="8" t="str">
        <f aca="false">IF(OR(H67="",I67=""),"",H67*I67)</f>
        <v/>
      </c>
      <c r="K67" s="7"/>
      <c r="L67" s="7"/>
      <c r="M67" s="8" t="str">
        <f aca="false">IF(OR(J67="",L67=""),"",ROUND(J67*(1-(L67-1)*0.18),1))</f>
        <v/>
      </c>
      <c r="N67" s="8" t="str">
        <f aca="false">IF(M67="","",IF(M67&gt;Appetite!$B$4,"YES — needs acceptance","Within appetite"))</f>
        <v/>
      </c>
      <c r="O67" s="7"/>
      <c r="P67" s="7"/>
      <c r="Q67" s="9"/>
      <c r="R67" s="10" t="str">
        <f aca="false">IF(Q67="","",EDATE(Q67,Appetite!$B$6))</f>
        <v/>
      </c>
    </row>
    <row r="68" customFormat="false" ht="15" hidden="false" customHeight="false" outlineLevel="0" collapsed="false">
      <c r="A68" s="11"/>
      <c r="B68" s="11"/>
      <c r="C68" s="11"/>
      <c r="D68" s="11"/>
      <c r="E68" s="11"/>
      <c r="F68" s="11"/>
      <c r="G68" s="11"/>
      <c r="H68" s="11"/>
      <c r="I68" s="11"/>
      <c r="J68" s="12" t="str">
        <f aca="false">IF(OR(H68="",I68=""),"",H68*I68)</f>
        <v/>
      </c>
      <c r="K68" s="11"/>
      <c r="L68" s="11"/>
      <c r="M68" s="12" t="str">
        <f aca="false">IF(OR(J68="",L68=""),"",ROUND(J68*(1-(L68-1)*0.18),1))</f>
        <v/>
      </c>
      <c r="N68" s="12" t="str">
        <f aca="false">IF(M68="","",IF(M68&gt;Appetite!$B$4,"YES — needs acceptance","Within appetite"))</f>
        <v/>
      </c>
      <c r="O68" s="11"/>
      <c r="P68" s="11"/>
      <c r="Q68" s="13"/>
      <c r="R68" s="14" t="str">
        <f aca="false">IF(Q68="","",EDATE(Q68,Appetite!$B$6))</f>
        <v/>
      </c>
    </row>
    <row r="69" customFormat="false" ht="15" hidden="false" customHeight="false" outlineLevel="0" collapsed="false">
      <c r="A69" s="7"/>
      <c r="B69" s="7"/>
      <c r="C69" s="7"/>
      <c r="D69" s="7"/>
      <c r="E69" s="7"/>
      <c r="F69" s="7"/>
      <c r="G69" s="7"/>
      <c r="H69" s="7"/>
      <c r="I69" s="7"/>
      <c r="J69" s="8" t="str">
        <f aca="false">IF(OR(H69="",I69=""),"",H69*I69)</f>
        <v/>
      </c>
      <c r="K69" s="7"/>
      <c r="L69" s="7"/>
      <c r="M69" s="8" t="str">
        <f aca="false">IF(OR(J69="",L69=""),"",ROUND(J69*(1-(L69-1)*0.18),1))</f>
        <v/>
      </c>
      <c r="N69" s="8" t="str">
        <f aca="false">IF(M69="","",IF(M69&gt;Appetite!$B$4,"YES — needs acceptance","Within appetite"))</f>
        <v/>
      </c>
      <c r="O69" s="7"/>
      <c r="P69" s="7"/>
      <c r="Q69" s="9"/>
      <c r="R69" s="10" t="str">
        <f aca="false">IF(Q69="","",EDATE(Q69,Appetite!$B$6))</f>
        <v/>
      </c>
    </row>
    <row r="70" customFormat="false" ht="15" hidden="false" customHeight="false" outlineLevel="0" collapsed="false">
      <c r="A70" s="11"/>
      <c r="B70" s="11"/>
      <c r="C70" s="11"/>
      <c r="D70" s="11"/>
      <c r="E70" s="11"/>
      <c r="F70" s="11"/>
      <c r="G70" s="11"/>
      <c r="H70" s="11"/>
      <c r="I70" s="11"/>
      <c r="J70" s="12" t="str">
        <f aca="false">IF(OR(H70="",I70=""),"",H70*I70)</f>
        <v/>
      </c>
      <c r="K70" s="11"/>
      <c r="L70" s="11"/>
      <c r="M70" s="12" t="str">
        <f aca="false">IF(OR(J70="",L70=""),"",ROUND(J70*(1-(L70-1)*0.18),1))</f>
        <v/>
      </c>
      <c r="N70" s="12" t="str">
        <f aca="false">IF(M70="","",IF(M70&gt;Appetite!$B$4,"YES — needs acceptance","Within appetite"))</f>
        <v/>
      </c>
      <c r="O70" s="11"/>
      <c r="P70" s="11"/>
      <c r="Q70" s="13"/>
      <c r="R70" s="14" t="str">
        <f aca="false">IF(Q70="","",EDATE(Q70,Appetite!$B$6))</f>
        <v/>
      </c>
    </row>
    <row r="71" customFormat="false" ht="15" hidden="false" customHeight="false" outlineLevel="0" collapsed="false">
      <c r="A71" s="7"/>
      <c r="B71" s="7"/>
      <c r="C71" s="7"/>
      <c r="D71" s="7"/>
      <c r="E71" s="7"/>
      <c r="F71" s="7"/>
      <c r="G71" s="7"/>
      <c r="H71" s="7"/>
      <c r="I71" s="7"/>
      <c r="J71" s="8" t="str">
        <f aca="false">IF(OR(H71="",I71=""),"",H71*I71)</f>
        <v/>
      </c>
      <c r="K71" s="7"/>
      <c r="L71" s="7"/>
      <c r="M71" s="8" t="str">
        <f aca="false">IF(OR(J71="",L71=""),"",ROUND(J71*(1-(L71-1)*0.18),1))</f>
        <v/>
      </c>
      <c r="N71" s="8" t="str">
        <f aca="false">IF(M71="","",IF(M71&gt;Appetite!$B$4,"YES — needs acceptance","Within appetite"))</f>
        <v/>
      </c>
      <c r="O71" s="7"/>
      <c r="P71" s="7"/>
      <c r="Q71" s="9"/>
      <c r="R71" s="10" t="str">
        <f aca="false">IF(Q71="","",EDATE(Q71,Appetite!$B$6))</f>
        <v/>
      </c>
    </row>
    <row r="72" customFormat="false" ht="15" hidden="false" customHeight="false" outlineLevel="0" collapsed="false">
      <c r="A72" s="11"/>
      <c r="B72" s="11"/>
      <c r="C72" s="11"/>
      <c r="D72" s="11"/>
      <c r="E72" s="11"/>
      <c r="F72" s="11"/>
      <c r="G72" s="11"/>
      <c r="H72" s="11"/>
      <c r="I72" s="11"/>
      <c r="J72" s="12" t="str">
        <f aca="false">IF(OR(H72="",I72=""),"",H72*I72)</f>
        <v/>
      </c>
      <c r="K72" s="11"/>
      <c r="L72" s="11"/>
      <c r="M72" s="12" t="str">
        <f aca="false">IF(OR(J72="",L72=""),"",ROUND(J72*(1-(L72-1)*0.18),1))</f>
        <v/>
      </c>
      <c r="N72" s="12" t="str">
        <f aca="false">IF(M72="","",IF(M72&gt;Appetite!$B$4,"YES — needs acceptance","Within appetite"))</f>
        <v/>
      </c>
      <c r="O72" s="11"/>
      <c r="P72" s="11"/>
      <c r="Q72" s="13"/>
      <c r="R72" s="14" t="str">
        <f aca="false">IF(Q72="","",EDATE(Q72,Appetite!$B$6))</f>
        <v/>
      </c>
    </row>
    <row r="73" customFormat="false" ht="15" hidden="false" customHeight="false" outlineLevel="0" collapsed="false">
      <c r="A73" s="7"/>
      <c r="B73" s="7"/>
      <c r="C73" s="7"/>
      <c r="D73" s="7"/>
      <c r="E73" s="7"/>
      <c r="F73" s="7"/>
      <c r="G73" s="7"/>
      <c r="H73" s="7"/>
      <c r="I73" s="7"/>
      <c r="J73" s="8" t="str">
        <f aca="false">IF(OR(H73="",I73=""),"",H73*I73)</f>
        <v/>
      </c>
      <c r="K73" s="7"/>
      <c r="L73" s="7"/>
      <c r="M73" s="8" t="str">
        <f aca="false">IF(OR(J73="",L73=""),"",ROUND(J73*(1-(L73-1)*0.18),1))</f>
        <v/>
      </c>
      <c r="N73" s="8" t="str">
        <f aca="false">IF(M73="","",IF(M73&gt;Appetite!$B$4,"YES — needs acceptance","Within appetite"))</f>
        <v/>
      </c>
      <c r="O73" s="7"/>
      <c r="P73" s="7"/>
      <c r="Q73" s="9"/>
      <c r="R73" s="10" t="str">
        <f aca="false">IF(Q73="","",EDATE(Q73,Appetite!$B$6))</f>
        <v/>
      </c>
    </row>
    <row r="74" customFormat="false" ht="15" hidden="false" customHeight="false" outlineLevel="0" collapsed="false">
      <c r="A74" s="11"/>
      <c r="B74" s="11"/>
      <c r="C74" s="11"/>
      <c r="D74" s="11"/>
      <c r="E74" s="11"/>
      <c r="F74" s="11"/>
      <c r="G74" s="11"/>
      <c r="H74" s="11"/>
      <c r="I74" s="11"/>
      <c r="J74" s="12" t="str">
        <f aca="false">IF(OR(H74="",I74=""),"",H74*I74)</f>
        <v/>
      </c>
      <c r="K74" s="11"/>
      <c r="L74" s="11"/>
      <c r="M74" s="12" t="str">
        <f aca="false">IF(OR(J74="",L74=""),"",ROUND(J74*(1-(L74-1)*0.18),1))</f>
        <v/>
      </c>
      <c r="N74" s="12" t="str">
        <f aca="false">IF(M74="","",IF(M74&gt;Appetite!$B$4,"YES — needs acceptance","Within appetite"))</f>
        <v/>
      </c>
      <c r="O74" s="11"/>
      <c r="P74" s="11"/>
      <c r="Q74" s="13"/>
      <c r="R74" s="14" t="str">
        <f aca="false">IF(Q74="","",EDATE(Q74,Appetite!$B$6))</f>
        <v/>
      </c>
    </row>
    <row r="75" customFormat="false" ht="15" hidden="false" customHeight="fals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8" t="str">
        <f aca="false">IF(OR(H75="",I75=""),"",H75*I75)</f>
        <v/>
      </c>
      <c r="K75" s="7"/>
      <c r="L75" s="7"/>
      <c r="M75" s="8" t="str">
        <f aca="false">IF(OR(J75="",L75=""),"",ROUND(J75*(1-(L75-1)*0.18),1))</f>
        <v/>
      </c>
      <c r="N75" s="8" t="str">
        <f aca="false">IF(M75="","",IF(M75&gt;Appetite!$B$4,"YES — needs acceptance","Within appetite"))</f>
        <v/>
      </c>
      <c r="O75" s="7"/>
      <c r="P75" s="7"/>
      <c r="Q75" s="9"/>
      <c r="R75" s="10" t="str">
        <f aca="false">IF(Q75="","",EDATE(Q75,Appetite!$B$6))</f>
        <v/>
      </c>
    </row>
    <row r="76" customFormat="false" ht="15" hidden="false" customHeight="false" outlineLevel="0" collapsed="false">
      <c r="A76" s="11"/>
      <c r="B76" s="11"/>
      <c r="C76" s="11"/>
      <c r="D76" s="11"/>
      <c r="E76" s="11"/>
      <c r="F76" s="11"/>
      <c r="G76" s="11"/>
      <c r="H76" s="11"/>
      <c r="I76" s="11"/>
      <c r="J76" s="12" t="str">
        <f aca="false">IF(OR(H76="",I76=""),"",H76*I76)</f>
        <v/>
      </c>
      <c r="K76" s="11"/>
      <c r="L76" s="11"/>
      <c r="M76" s="12" t="str">
        <f aca="false">IF(OR(J76="",L76=""),"",ROUND(J76*(1-(L76-1)*0.18),1))</f>
        <v/>
      </c>
      <c r="N76" s="12" t="str">
        <f aca="false">IF(M76="","",IF(M76&gt;Appetite!$B$4,"YES — needs acceptance","Within appetite"))</f>
        <v/>
      </c>
      <c r="O76" s="11"/>
      <c r="P76" s="11"/>
      <c r="Q76" s="13"/>
      <c r="R76" s="14" t="str">
        <f aca="false">IF(Q76="","",EDATE(Q76,Appetite!$B$6))</f>
        <v/>
      </c>
    </row>
    <row r="77" customFormat="false" ht="15" hidden="false" customHeight="fals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8" t="str">
        <f aca="false">IF(OR(H77="",I77=""),"",H77*I77)</f>
        <v/>
      </c>
      <c r="K77" s="7"/>
      <c r="L77" s="7"/>
      <c r="M77" s="8" t="str">
        <f aca="false">IF(OR(J77="",L77=""),"",ROUND(J77*(1-(L77-1)*0.18),1))</f>
        <v/>
      </c>
      <c r="N77" s="8" t="str">
        <f aca="false">IF(M77="","",IF(M77&gt;Appetite!$B$4,"YES — needs acceptance","Within appetite"))</f>
        <v/>
      </c>
      <c r="O77" s="7"/>
      <c r="P77" s="7"/>
      <c r="Q77" s="9"/>
      <c r="R77" s="10" t="str">
        <f aca="false">IF(Q77="","",EDATE(Q77,Appetite!$B$6))</f>
        <v/>
      </c>
    </row>
    <row r="78" customFormat="false" ht="15" hidden="false" customHeight="false" outlineLevel="0" collapsed="false">
      <c r="A78" s="11"/>
      <c r="B78" s="11"/>
      <c r="C78" s="11"/>
      <c r="D78" s="11"/>
      <c r="E78" s="11"/>
      <c r="F78" s="11"/>
      <c r="G78" s="11"/>
      <c r="H78" s="11"/>
      <c r="I78" s="11"/>
      <c r="J78" s="12" t="str">
        <f aca="false">IF(OR(H78="",I78=""),"",H78*I78)</f>
        <v/>
      </c>
      <c r="K78" s="11"/>
      <c r="L78" s="11"/>
      <c r="M78" s="12" t="str">
        <f aca="false">IF(OR(J78="",L78=""),"",ROUND(J78*(1-(L78-1)*0.18),1))</f>
        <v/>
      </c>
      <c r="N78" s="12" t="str">
        <f aca="false">IF(M78="","",IF(M78&gt;Appetite!$B$4,"YES — needs acceptance","Within appetite"))</f>
        <v/>
      </c>
      <c r="O78" s="11"/>
      <c r="P78" s="11"/>
      <c r="Q78" s="13"/>
      <c r="R78" s="14" t="str">
        <f aca="false">IF(Q78="","",EDATE(Q78,Appetite!$B$6))</f>
        <v/>
      </c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  <c r="G79" s="7"/>
      <c r="H79" s="7"/>
      <c r="I79" s="7"/>
      <c r="J79" s="8" t="str">
        <f aca="false">IF(OR(H79="",I79=""),"",H79*I79)</f>
        <v/>
      </c>
      <c r="K79" s="7"/>
      <c r="L79" s="7"/>
      <c r="M79" s="8" t="str">
        <f aca="false">IF(OR(J79="",L79=""),"",ROUND(J79*(1-(L79-1)*0.18),1))</f>
        <v/>
      </c>
      <c r="N79" s="8" t="str">
        <f aca="false">IF(M79="","",IF(M79&gt;Appetite!$B$4,"YES — needs acceptance","Within appetite"))</f>
        <v/>
      </c>
      <c r="O79" s="7"/>
      <c r="P79" s="7"/>
      <c r="Q79" s="9"/>
      <c r="R79" s="10" t="str">
        <f aca="false">IF(Q79="","",EDATE(Q79,Appetite!$B$6))</f>
        <v/>
      </c>
    </row>
    <row r="80" customFormat="false" ht="15" hidden="false" customHeight="false" outlineLevel="0" collapsed="false">
      <c r="A80" s="11"/>
      <c r="B80" s="11"/>
      <c r="C80" s="11"/>
      <c r="D80" s="11"/>
      <c r="E80" s="11"/>
      <c r="F80" s="11"/>
      <c r="G80" s="11"/>
      <c r="H80" s="11"/>
      <c r="I80" s="11"/>
      <c r="J80" s="12" t="str">
        <f aca="false">IF(OR(H80="",I80=""),"",H80*I80)</f>
        <v/>
      </c>
      <c r="K80" s="11"/>
      <c r="L80" s="11"/>
      <c r="M80" s="12" t="str">
        <f aca="false">IF(OR(J80="",L80=""),"",ROUND(J80*(1-(L80-1)*0.18),1))</f>
        <v/>
      </c>
      <c r="N80" s="12" t="str">
        <f aca="false">IF(M80="","",IF(M80&gt;Appetite!$B$4,"YES — needs acceptance","Within appetite"))</f>
        <v/>
      </c>
      <c r="O80" s="11"/>
      <c r="P80" s="11"/>
      <c r="Q80" s="13"/>
      <c r="R80" s="14" t="str">
        <f aca="false">IF(Q80="","",EDATE(Q80,Appetite!$B$6))</f>
        <v/>
      </c>
    </row>
    <row r="81" customFormat="false" ht="15" hidden="false" customHeight="false" outlineLevel="0" collapsed="false">
      <c r="A81" s="7"/>
      <c r="B81" s="7"/>
      <c r="C81" s="7"/>
      <c r="D81" s="7"/>
      <c r="E81" s="7"/>
      <c r="F81" s="7"/>
      <c r="G81" s="7"/>
      <c r="H81" s="7"/>
      <c r="I81" s="7"/>
      <c r="J81" s="8" t="str">
        <f aca="false">IF(OR(H81="",I81=""),"",H81*I81)</f>
        <v/>
      </c>
      <c r="K81" s="7"/>
      <c r="L81" s="7"/>
      <c r="M81" s="8" t="str">
        <f aca="false">IF(OR(J81="",L81=""),"",ROUND(J81*(1-(L81-1)*0.18),1))</f>
        <v/>
      </c>
      <c r="N81" s="8" t="str">
        <f aca="false">IF(M81="","",IF(M81&gt;Appetite!$B$4,"YES — needs acceptance","Within appetite"))</f>
        <v/>
      </c>
      <c r="O81" s="7"/>
      <c r="P81" s="7"/>
      <c r="Q81" s="9"/>
      <c r="R81" s="10" t="str">
        <f aca="false">IF(Q81="","",EDATE(Q81,Appetite!$B$6))</f>
        <v/>
      </c>
    </row>
    <row r="82" customFormat="false" ht="15" hidden="false" customHeight="false" outlineLevel="0" collapsed="false">
      <c r="A82" s="11"/>
      <c r="B82" s="11"/>
      <c r="C82" s="11"/>
      <c r="D82" s="11"/>
      <c r="E82" s="11"/>
      <c r="F82" s="11"/>
      <c r="G82" s="11"/>
      <c r="H82" s="11"/>
      <c r="I82" s="11"/>
      <c r="J82" s="12" t="str">
        <f aca="false">IF(OR(H82="",I82=""),"",H82*I82)</f>
        <v/>
      </c>
      <c r="K82" s="11"/>
      <c r="L82" s="11"/>
      <c r="M82" s="12" t="str">
        <f aca="false">IF(OR(J82="",L82=""),"",ROUND(J82*(1-(L82-1)*0.18),1))</f>
        <v/>
      </c>
      <c r="N82" s="12" t="str">
        <f aca="false">IF(M82="","",IF(M82&gt;Appetite!$B$4,"YES — needs acceptance","Within appetite"))</f>
        <v/>
      </c>
      <c r="O82" s="11"/>
      <c r="P82" s="11"/>
      <c r="Q82" s="13"/>
      <c r="R82" s="14" t="str">
        <f aca="false">IF(Q82="","",EDATE(Q82,Appetite!$B$6))</f>
        <v/>
      </c>
    </row>
    <row r="83" customFormat="false" ht="15" hidden="false" customHeight="false" outlineLevel="0" collapsed="false">
      <c r="A83" s="7"/>
      <c r="B83" s="7"/>
      <c r="C83" s="7"/>
      <c r="D83" s="7"/>
      <c r="E83" s="7"/>
      <c r="F83" s="7"/>
      <c r="G83" s="7"/>
      <c r="H83" s="7"/>
      <c r="I83" s="7"/>
      <c r="J83" s="8" t="str">
        <f aca="false">IF(OR(H83="",I83=""),"",H83*I83)</f>
        <v/>
      </c>
      <c r="K83" s="7"/>
      <c r="L83" s="7"/>
      <c r="M83" s="8" t="str">
        <f aca="false">IF(OR(J83="",L83=""),"",ROUND(J83*(1-(L83-1)*0.18),1))</f>
        <v/>
      </c>
      <c r="N83" s="8" t="str">
        <f aca="false">IF(M83="","",IF(M83&gt;Appetite!$B$4,"YES — needs acceptance","Within appetite"))</f>
        <v/>
      </c>
      <c r="O83" s="7"/>
      <c r="P83" s="7"/>
      <c r="Q83" s="9"/>
      <c r="R83" s="10" t="str">
        <f aca="false">IF(Q83="","",EDATE(Q83,Appetite!$B$6))</f>
        <v/>
      </c>
    </row>
    <row r="84" customFormat="false" ht="15" hidden="false" customHeight="false" outlineLevel="0" collapsed="false">
      <c r="A84" s="11"/>
      <c r="B84" s="11"/>
      <c r="C84" s="11"/>
      <c r="D84" s="11"/>
      <c r="E84" s="11"/>
      <c r="F84" s="11"/>
      <c r="G84" s="11"/>
      <c r="H84" s="11"/>
      <c r="I84" s="11"/>
      <c r="J84" s="12" t="str">
        <f aca="false">IF(OR(H84="",I84=""),"",H84*I84)</f>
        <v/>
      </c>
      <c r="K84" s="11"/>
      <c r="L84" s="11"/>
      <c r="M84" s="12" t="str">
        <f aca="false">IF(OR(J84="",L84=""),"",ROUND(J84*(1-(L84-1)*0.18),1))</f>
        <v/>
      </c>
      <c r="N84" s="12" t="str">
        <f aca="false">IF(M84="","",IF(M84&gt;Appetite!$B$4,"YES — needs acceptance","Within appetite"))</f>
        <v/>
      </c>
      <c r="O84" s="11"/>
      <c r="P84" s="11"/>
      <c r="Q84" s="13"/>
      <c r="R84" s="14" t="str">
        <f aca="false">IF(Q84="","",EDATE(Q84,Appetite!$B$6))</f>
        <v/>
      </c>
    </row>
    <row r="85" customFormat="false" ht="15" hidden="false" customHeight="false" outlineLevel="0" collapsed="false">
      <c r="A85" s="7"/>
      <c r="B85" s="7"/>
      <c r="C85" s="7"/>
      <c r="D85" s="7"/>
      <c r="E85" s="7"/>
      <c r="F85" s="7"/>
      <c r="G85" s="7"/>
      <c r="H85" s="7"/>
      <c r="I85" s="7"/>
      <c r="J85" s="8" t="str">
        <f aca="false">IF(OR(H85="",I85=""),"",H85*I85)</f>
        <v/>
      </c>
      <c r="K85" s="7"/>
      <c r="L85" s="7"/>
      <c r="M85" s="8" t="str">
        <f aca="false">IF(OR(J85="",L85=""),"",ROUND(J85*(1-(L85-1)*0.18),1))</f>
        <v/>
      </c>
      <c r="N85" s="8" t="str">
        <f aca="false">IF(M85="","",IF(M85&gt;Appetite!$B$4,"YES — needs acceptance","Within appetite"))</f>
        <v/>
      </c>
      <c r="O85" s="7"/>
      <c r="P85" s="7"/>
      <c r="Q85" s="9"/>
      <c r="R85" s="10" t="str">
        <f aca="false">IF(Q85="","",EDATE(Q85,Appetite!$B$6))</f>
        <v/>
      </c>
    </row>
    <row r="86" customFormat="false" ht="15" hidden="false" customHeight="false" outlineLevel="0" collapsed="false">
      <c r="A86" s="11"/>
      <c r="B86" s="11"/>
      <c r="C86" s="11"/>
      <c r="D86" s="11"/>
      <c r="E86" s="11"/>
      <c r="F86" s="11"/>
      <c r="G86" s="11"/>
      <c r="H86" s="11"/>
      <c r="I86" s="11"/>
      <c r="J86" s="12" t="str">
        <f aca="false">IF(OR(H86="",I86=""),"",H86*I86)</f>
        <v/>
      </c>
      <c r="K86" s="11"/>
      <c r="L86" s="11"/>
      <c r="M86" s="12" t="str">
        <f aca="false">IF(OR(J86="",L86=""),"",ROUND(J86*(1-(L86-1)*0.18),1))</f>
        <v/>
      </c>
      <c r="N86" s="12" t="str">
        <f aca="false">IF(M86="","",IF(M86&gt;Appetite!$B$4,"YES — needs acceptance","Within appetite"))</f>
        <v/>
      </c>
      <c r="O86" s="11"/>
      <c r="P86" s="11"/>
      <c r="Q86" s="13"/>
      <c r="R86" s="14" t="str">
        <f aca="false">IF(Q86="","",EDATE(Q86,Appetite!$B$6))</f>
        <v/>
      </c>
    </row>
    <row r="87" customFormat="false" ht="15" hidden="false" customHeight="fals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8" t="str">
        <f aca="false">IF(OR(H87="",I87=""),"",H87*I87)</f>
        <v/>
      </c>
      <c r="K87" s="7"/>
      <c r="L87" s="7"/>
      <c r="M87" s="8" t="str">
        <f aca="false">IF(OR(J87="",L87=""),"",ROUND(J87*(1-(L87-1)*0.18),1))</f>
        <v/>
      </c>
      <c r="N87" s="8" t="str">
        <f aca="false">IF(M87="","",IF(M87&gt;Appetite!$B$4,"YES — needs acceptance","Within appetite"))</f>
        <v/>
      </c>
      <c r="O87" s="7"/>
      <c r="P87" s="7"/>
      <c r="Q87" s="9"/>
      <c r="R87" s="10" t="str">
        <f aca="false">IF(Q87="","",EDATE(Q87,Appetite!$B$6))</f>
        <v/>
      </c>
    </row>
    <row r="88" customFormat="false" ht="15" hidden="false" customHeight="fals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2" t="str">
        <f aca="false">IF(OR(H88="",I88=""),"",H88*I88)</f>
        <v/>
      </c>
      <c r="K88" s="11"/>
      <c r="L88" s="11"/>
      <c r="M88" s="12" t="str">
        <f aca="false">IF(OR(J88="",L88=""),"",ROUND(J88*(1-(L88-1)*0.18),1))</f>
        <v/>
      </c>
      <c r="N88" s="12" t="str">
        <f aca="false">IF(M88="","",IF(M88&gt;Appetite!$B$4,"YES — needs acceptance","Within appetite"))</f>
        <v/>
      </c>
      <c r="O88" s="11"/>
      <c r="P88" s="11"/>
      <c r="Q88" s="13"/>
      <c r="R88" s="14" t="str">
        <f aca="false">IF(Q88="","",EDATE(Q88,Appetite!$B$6))</f>
        <v/>
      </c>
    </row>
    <row r="89" customFormat="false" ht="15" hidden="false" customHeight="false" outlineLevel="0" collapsed="false">
      <c r="A89" s="7"/>
      <c r="B89" s="7"/>
      <c r="C89" s="7"/>
      <c r="D89" s="7"/>
      <c r="E89" s="7"/>
      <c r="F89" s="7"/>
      <c r="G89" s="7"/>
      <c r="H89" s="7"/>
      <c r="I89" s="7"/>
      <c r="J89" s="8" t="str">
        <f aca="false">IF(OR(H89="",I89=""),"",H89*I89)</f>
        <v/>
      </c>
      <c r="K89" s="7"/>
      <c r="L89" s="7"/>
      <c r="M89" s="8" t="str">
        <f aca="false">IF(OR(J89="",L89=""),"",ROUND(J89*(1-(L89-1)*0.18),1))</f>
        <v/>
      </c>
      <c r="N89" s="8" t="str">
        <f aca="false">IF(M89="","",IF(M89&gt;Appetite!$B$4,"YES — needs acceptance","Within appetite"))</f>
        <v/>
      </c>
      <c r="O89" s="7"/>
      <c r="P89" s="7"/>
      <c r="Q89" s="9"/>
      <c r="R89" s="10" t="str">
        <f aca="false">IF(Q89="","",EDATE(Q89,Appetite!$B$6))</f>
        <v/>
      </c>
    </row>
    <row r="90" customFormat="false" ht="15" hidden="false" customHeight="false" outlineLevel="0" collapsed="false">
      <c r="A90" s="11"/>
      <c r="B90" s="11"/>
      <c r="C90" s="11"/>
      <c r="D90" s="11"/>
      <c r="E90" s="11"/>
      <c r="F90" s="11"/>
      <c r="G90" s="11"/>
      <c r="H90" s="11"/>
      <c r="I90" s="11"/>
      <c r="J90" s="12" t="str">
        <f aca="false">IF(OR(H90="",I90=""),"",H90*I90)</f>
        <v/>
      </c>
      <c r="K90" s="11"/>
      <c r="L90" s="11"/>
      <c r="M90" s="12" t="str">
        <f aca="false">IF(OR(J90="",L90=""),"",ROUND(J90*(1-(L90-1)*0.18),1))</f>
        <v/>
      </c>
      <c r="N90" s="12" t="str">
        <f aca="false">IF(M90="","",IF(M90&gt;Appetite!$B$4,"YES — needs acceptance","Within appetite"))</f>
        <v/>
      </c>
      <c r="O90" s="11"/>
      <c r="P90" s="11"/>
      <c r="Q90" s="13"/>
      <c r="R90" s="14" t="str">
        <f aca="false">IF(Q90="","",EDATE(Q90,Appetite!$B$6))</f>
        <v/>
      </c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  <c r="G91" s="7"/>
      <c r="H91" s="7"/>
      <c r="I91" s="7"/>
      <c r="J91" s="8" t="str">
        <f aca="false">IF(OR(H91="",I91=""),"",H91*I91)</f>
        <v/>
      </c>
      <c r="K91" s="7"/>
      <c r="L91" s="7"/>
      <c r="M91" s="8" t="str">
        <f aca="false">IF(OR(J91="",L91=""),"",ROUND(J91*(1-(L91-1)*0.18),1))</f>
        <v/>
      </c>
      <c r="N91" s="8" t="str">
        <f aca="false">IF(M91="","",IF(M91&gt;Appetite!$B$4,"YES — needs acceptance","Within appetite"))</f>
        <v/>
      </c>
      <c r="O91" s="7"/>
      <c r="P91" s="7"/>
      <c r="Q91" s="9"/>
      <c r="R91" s="10" t="str">
        <f aca="false">IF(Q91="","",EDATE(Q91,Appetite!$B$6))</f>
        <v/>
      </c>
    </row>
    <row r="92" customFormat="false" ht="15" hidden="false" customHeight="false" outlineLevel="0" collapsed="false">
      <c r="A92" s="11"/>
      <c r="B92" s="11"/>
      <c r="C92" s="11"/>
      <c r="D92" s="11"/>
      <c r="E92" s="11"/>
      <c r="F92" s="11"/>
      <c r="G92" s="11"/>
      <c r="H92" s="11"/>
      <c r="I92" s="11"/>
      <c r="J92" s="12" t="str">
        <f aca="false">IF(OR(H92="",I92=""),"",H92*I92)</f>
        <v/>
      </c>
      <c r="K92" s="11"/>
      <c r="L92" s="11"/>
      <c r="M92" s="12" t="str">
        <f aca="false">IF(OR(J92="",L92=""),"",ROUND(J92*(1-(L92-1)*0.18),1))</f>
        <v/>
      </c>
      <c r="N92" s="12" t="str">
        <f aca="false">IF(M92="","",IF(M92&gt;Appetite!$B$4,"YES — needs acceptance","Within appetite"))</f>
        <v/>
      </c>
      <c r="O92" s="11"/>
      <c r="P92" s="11"/>
      <c r="Q92" s="13"/>
      <c r="R92" s="14" t="str">
        <f aca="false">IF(Q92="","",EDATE(Q92,Appetite!$B$6))</f>
        <v/>
      </c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  <c r="H93" s="7"/>
      <c r="I93" s="7"/>
      <c r="J93" s="8" t="str">
        <f aca="false">IF(OR(H93="",I93=""),"",H93*I93)</f>
        <v/>
      </c>
      <c r="K93" s="7"/>
      <c r="L93" s="7"/>
      <c r="M93" s="8" t="str">
        <f aca="false">IF(OR(J93="",L93=""),"",ROUND(J93*(1-(L93-1)*0.18),1))</f>
        <v/>
      </c>
      <c r="N93" s="8" t="str">
        <f aca="false">IF(M93="","",IF(M93&gt;Appetite!$B$4,"YES — needs acceptance","Within appetite"))</f>
        <v/>
      </c>
      <c r="O93" s="7"/>
      <c r="P93" s="7"/>
      <c r="Q93" s="9"/>
      <c r="R93" s="10" t="str">
        <f aca="false">IF(Q93="","",EDATE(Q93,Appetite!$B$6))</f>
        <v/>
      </c>
    </row>
    <row r="94" customFormat="false" ht="15" hidden="false" customHeight="false" outlineLevel="0" collapsed="false">
      <c r="A94" s="11"/>
      <c r="B94" s="11"/>
      <c r="C94" s="11"/>
      <c r="D94" s="11"/>
      <c r="E94" s="11"/>
      <c r="F94" s="11"/>
      <c r="G94" s="11"/>
      <c r="H94" s="11"/>
      <c r="I94" s="11"/>
      <c r="J94" s="12" t="str">
        <f aca="false">IF(OR(H94="",I94=""),"",H94*I94)</f>
        <v/>
      </c>
      <c r="K94" s="11"/>
      <c r="L94" s="11"/>
      <c r="M94" s="12" t="str">
        <f aca="false">IF(OR(J94="",L94=""),"",ROUND(J94*(1-(L94-1)*0.18),1))</f>
        <v/>
      </c>
      <c r="N94" s="12" t="str">
        <f aca="false">IF(M94="","",IF(M94&gt;Appetite!$B$4,"YES — needs acceptance","Within appetite"))</f>
        <v/>
      </c>
      <c r="O94" s="11"/>
      <c r="P94" s="11"/>
      <c r="Q94" s="13"/>
      <c r="R94" s="14" t="str">
        <f aca="false">IF(Q94="","",EDATE(Q94,Appetite!$B$6))</f>
        <v/>
      </c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  <c r="H95" s="7"/>
      <c r="I95" s="7"/>
      <c r="J95" s="8" t="str">
        <f aca="false">IF(OR(H95="",I95=""),"",H95*I95)</f>
        <v/>
      </c>
      <c r="K95" s="7"/>
      <c r="L95" s="7"/>
      <c r="M95" s="8" t="str">
        <f aca="false">IF(OR(J95="",L95=""),"",ROUND(J95*(1-(L95-1)*0.18),1))</f>
        <v/>
      </c>
      <c r="N95" s="8" t="str">
        <f aca="false">IF(M95="","",IF(M95&gt;Appetite!$B$4,"YES — needs acceptance","Within appetite"))</f>
        <v/>
      </c>
      <c r="O95" s="7"/>
      <c r="P95" s="7"/>
      <c r="Q95" s="9"/>
      <c r="R95" s="10" t="str">
        <f aca="false">IF(Q95="","",EDATE(Q95,Appetite!$B$6))</f>
        <v/>
      </c>
    </row>
    <row r="96" customFormat="false" ht="15" hidden="false" customHeight="false" outlineLevel="0" collapsed="false">
      <c r="A96" s="11"/>
      <c r="B96" s="11"/>
      <c r="C96" s="11"/>
      <c r="D96" s="11"/>
      <c r="E96" s="11"/>
      <c r="F96" s="11"/>
      <c r="G96" s="11"/>
      <c r="H96" s="11"/>
      <c r="I96" s="11"/>
      <c r="J96" s="12" t="str">
        <f aca="false">IF(OR(H96="",I96=""),"",H96*I96)</f>
        <v/>
      </c>
      <c r="K96" s="11"/>
      <c r="L96" s="11"/>
      <c r="M96" s="12" t="str">
        <f aca="false">IF(OR(J96="",L96=""),"",ROUND(J96*(1-(L96-1)*0.18),1))</f>
        <v/>
      </c>
      <c r="N96" s="12" t="str">
        <f aca="false">IF(M96="","",IF(M96&gt;Appetite!$B$4,"YES — needs acceptance","Within appetite"))</f>
        <v/>
      </c>
      <c r="O96" s="11"/>
      <c r="P96" s="11"/>
      <c r="Q96" s="13"/>
      <c r="R96" s="14" t="str">
        <f aca="false">IF(Q96="","",EDATE(Q96,Appetite!$B$6))</f>
        <v/>
      </c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  <c r="H97" s="7"/>
      <c r="I97" s="7"/>
      <c r="J97" s="8" t="str">
        <f aca="false">IF(OR(H97="",I97=""),"",H97*I97)</f>
        <v/>
      </c>
      <c r="K97" s="7"/>
      <c r="L97" s="7"/>
      <c r="M97" s="8" t="str">
        <f aca="false">IF(OR(J97="",L97=""),"",ROUND(J97*(1-(L97-1)*0.18),1))</f>
        <v/>
      </c>
      <c r="N97" s="8" t="str">
        <f aca="false">IF(M97="","",IF(M97&gt;Appetite!$B$4,"YES — needs acceptance","Within appetite"))</f>
        <v/>
      </c>
      <c r="O97" s="7"/>
      <c r="P97" s="7"/>
      <c r="Q97" s="9"/>
      <c r="R97" s="10" t="str">
        <f aca="false">IF(Q97="","",EDATE(Q97,Appetite!$B$6))</f>
        <v/>
      </c>
    </row>
    <row r="98" customFormat="false" ht="15" hidden="false" customHeight="false" outlineLevel="0" collapsed="false">
      <c r="A98" s="11"/>
      <c r="B98" s="11"/>
      <c r="C98" s="11"/>
      <c r="D98" s="11"/>
      <c r="E98" s="11"/>
      <c r="F98" s="11"/>
      <c r="G98" s="11"/>
      <c r="H98" s="11"/>
      <c r="I98" s="11"/>
      <c r="J98" s="12" t="str">
        <f aca="false">IF(OR(H98="",I98=""),"",H98*I98)</f>
        <v/>
      </c>
      <c r="K98" s="11"/>
      <c r="L98" s="11"/>
      <c r="M98" s="12" t="str">
        <f aca="false">IF(OR(J98="",L98=""),"",ROUND(J98*(1-(L98-1)*0.18),1))</f>
        <v/>
      </c>
      <c r="N98" s="12" t="str">
        <f aca="false">IF(M98="","",IF(M98&gt;Appetite!$B$4,"YES — needs acceptance","Within appetite"))</f>
        <v/>
      </c>
      <c r="O98" s="11"/>
      <c r="P98" s="11"/>
      <c r="Q98" s="13"/>
      <c r="R98" s="14" t="str">
        <f aca="false">IF(Q98="","",EDATE(Q98,Appetite!$B$6))</f>
        <v/>
      </c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  <c r="H99" s="7"/>
      <c r="I99" s="7"/>
      <c r="J99" s="8" t="str">
        <f aca="false">IF(OR(H99="",I99=""),"",H99*I99)</f>
        <v/>
      </c>
      <c r="K99" s="7"/>
      <c r="L99" s="7"/>
      <c r="M99" s="8" t="str">
        <f aca="false">IF(OR(J99="",L99=""),"",ROUND(J99*(1-(L99-1)*0.18),1))</f>
        <v/>
      </c>
      <c r="N99" s="8" t="str">
        <f aca="false">IF(M99="","",IF(M99&gt;Appetite!$B$4,"YES — needs acceptance","Within appetite"))</f>
        <v/>
      </c>
      <c r="O99" s="7"/>
      <c r="P99" s="7"/>
      <c r="Q99" s="9"/>
      <c r="R99" s="10" t="str">
        <f aca="false">IF(Q99="","",EDATE(Q99,Appetite!$B$6))</f>
        <v/>
      </c>
    </row>
    <row r="100" customFormat="false" ht="15" hidden="false" customHeight="false" outlineLevel="0" collapsed="false">
      <c r="A100" s="11"/>
      <c r="B100" s="11"/>
      <c r="C100" s="11"/>
      <c r="D100" s="11"/>
      <c r="E100" s="11"/>
      <c r="F100" s="11"/>
      <c r="G100" s="11"/>
      <c r="H100" s="11"/>
      <c r="I100" s="11"/>
      <c r="J100" s="12" t="str">
        <f aca="false">IF(OR(H100="",I100=""),"",H100*I100)</f>
        <v/>
      </c>
      <c r="K100" s="11"/>
      <c r="L100" s="11"/>
      <c r="M100" s="12" t="str">
        <f aca="false">IF(OR(J100="",L100=""),"",ROUND(J100*(1-(L100-1)*0.18),1))</f>
        <v/>
      </c>
      <c r="N100" s="12" t="str">
        <f aca="false">IF(M100="","",IF(M100&gt;Appetite!$B$4,"YES — needs acceptance","Within appetite"))</f>
        <v/>
      </c>
      <c r="O100" s="11"/>
      <c r="P100" s="11"/>
      <c r="Q100" s="13"/>
      <c r="R100" s="14" t="str">
        <f aca="false">IF(Q100="","",EDATE(Q100,Appetite!$B$6))</f>
        <v/>
      </c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  <c r="H101" s="7"/>
      <c r="I101" s="7"/>
      <c r="J101" s="8" t="str">
        <f aca="false">IF(OR(H101="",I101=""),"",H101*I101)</f>
        <v/>
      </c>
      <c r="K101" s="7"/>
      <c r="L101" s="7"/>
      <c r="M101" s="8" t="str">
        <f aca="false">IF(OR(J101="",L101=""),"",ROUND(J101*(1-(L101-1)*0.18),1))</f>
        <v/>
      </c>
      <c r="N101" s="8" t="str">
        <f aca="false">IF(M101="","",IF(M101&gt;Appetite!$B$4,"YES — needs acceptance","Within appetite"))</f>
        <v/>
      </c>
      <c r="O101" s="7"/>
      <c r="P101" s="7"/>
      <c r="Q101" s="9"/>
      <c r="R101" s="10" t="str">
        <f aca="false">IF(Q101="","",EDATE(Q101,Appetite!$B$6))</f>
        <v/>
      </c>
    </row>
    <row r="102" customFormat="false" ht="15" hidden="false" customHeight="false" outlineLevel="0" collapsed="false">
      <c r="A102" s="11"/>
      <c r="B102" s="11"/>
      <c r="C102" s="11"/>
      <c r="D102" s="11"/>
      <c r="E102" s="11"/>
      <c r="F102" s="11"/>
      <c r="G102" s="11"/>
      <c r="H102" s="11"/>
      <c r="I102" s="11"/>
      <c r="J102" s="12" t="str">
        <f aca="false">IF(OR(H102="",I102=""),"",H102*I102)</f>
        <v/>
      </c>
      <c r="K102" s="11"/>
      <c r="L102" s="11"/>
      <c r="M102" s="12" t="str">
        <f aca="false">IF(OR(J102="",L102=""),"",ROUND(J102*(1-(L102-1)*0.18),1))</f>
        <v/>
      </c>
      <c r="N102" s="12" t="str">
        <f aca="false">IF(M102="","",IF(M102&gt;Appetite!$B$4,"YES — needs acceptance","Within appetite"))</f>
        <v/>
      </c>
      <c r="O102" s="11"/>
      <c r="P102" s="11"/>
      <c r="Q102" s="13"/>
      <c r="R102" s="14" t="str">
        <f aca="false">IF(Q102="","",EDATE(Q102,Appetite!$B$6))</f>
        <v/>
      </c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  <c r="H103" s="7"/>
      <c r="I103" s="7"/>
      <c r="J103" s="8" t="str">
        <f aca="false">IF(OR(H103="",I103=""),"",H103*I103)</f>
        <v/>
      </c>
      <c r="K103" s="7"/>
      <c r="L103" s="7"/>
      <c r="M103" s="8" t="str">
        <f aca="false">IF(OR(J103="",L103=""),"",ROUND(J103*(1-(L103-1)*0.18),1))</f>
        <v/>
      </c>
      <c r="N103" s="8" t="str">
        <f aca="false">IF(M103="","",IF(M103&gt;Appetite!$B$4,"YES — needs acceptance","Within appetite"))</f>
        <v/>
      </c>
      <c r="O103" s="7"/>
      <c r="P103" s="7"/>
      <c r="Q103" s="9"/>
      <c r="R103" s="10" t="str">
        <f aca="false">IF(Q103="","",EDATE(Q103,Appetite!$B$6))</f>
        <v/>
      </c>
    </row>
    <row r="104" customFormat="false" ht="15" hidden="false" customHeight="fals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2" t="str">
        <f aca="false">IF(OR(H104="",I104=""),"",H104*I104)</f>
        <v/>
      </c>
      <c r="K104" s="11"/>
      <c r="L104" s="11"/>
      <c r="M104" s="12" t="str">
        <f aca="false">IF(OR(J104="",L104=""),"",ROUND(J104*(1-(L104-1)*0.18),1))</f>
        <v/>
      </c>
      <c r="N104" s="12" t="str">
        <f aca="false">IF(M104="","",IF(M104&gt;Appetite!$B$4,"YES — needs acceptance","Within appetite"))</f>
        <v/>
      </c>
      <c r="O104" s="11"/>
      <c r="P104" s="11"/>
      <c r="Q104" s="13"/>
      <c r="R104" s="14" t="str">
        <f aca="false">IF(Q104="","",EDATE(Q104,Appetite!$B$6))</f>
        <v/>
      </c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  <c r="H105" s="7"/>
      <c r="I105" s="7"/>
      <c r="J105" s="8" t="str">
        <f aca="false">IF(OR(H105="",I105=""),"",H105*I105)</f>
        <v/>
      </c>
      <c r="K105" s="7"/>
      <c r="L105" s="7"/>
      <c r="M105" s="8" t="str">
        <f aca="false">IF(OR(J105="",L105=""),"",ROUND(J105*(1-(L105-1)*0.18),1))</f>
        <v/>
      </c>
      <c r="N105" s="8" t="str">
        <f aca="false">IF(M105="","",IF(M105&gt;Appetite!$B$4,"YES — needs acceptance","Within appetite"))</f>
        <v/>
      </c>
      <c r="O105" s="7"/>
      <c r="P105" s="7"/>
      <c r="Q105" s="9"/>
      <c r="R105" s="10" t="str">
        <f aca="false">IF(Q105="","",EDATE(Q105,Appetite!$B$6))</f>
        <v/>
      </c>
    </row>
    <row r="106" customFormat="false" ht="15" hidden="false" customHeight="false" outlineLevel="0" collapsed="false">
      <c r="A106" s="11"/>
      <c r="B106" s="11"/>
      <c r="C106" s="11"/>
      <c r="D106" s="11"/>
      <c r="E106" s="11"/>
      <c r="F106" s="11"/>
      <c r="G106" s="11"/>
      <c r="H106" s="11"/>
      <c r="I106" s="11"/>
      <c r="J106" s="12" t="str">
        <f aca="false">IF(OR(H106="",I106=""),"",H106*I106)</f>
        <v/>
      </c>
      <c r="K106" s="11"/>
      <c r="L106" s="11"/>
      <c r="M106" s="12" t="str">
        <f aca="false">IF(OR(J106="",L106=""),"",ROUND(J106*(1-(L106-1)*0.18),1))</f>
        <v/>
      </c>
      <c r="N106" s="12" t="str">
        <f aca="false">IF(M106="","",IF(M106&gt;Appetite!$B$4,"YES — needs acceptance","Within appetite"))</f>
        <v/>
      </c>
      <c r="O106" s="11"/>
      <c r="P106" s="11"/>
      <c r="Q106" s="13"/>
      <c r="R106" s="14" t="str">
        <f aca="false">IF(Q106="","",EDATE(Q106,Appetite!$B$6))</f>
        <v/>
      </c>
    </row>
    <row r="107" customFormat="false" ht="15" hidden="false" customHeight="false" outlineLevel="0" collapsed="false">
      <c r="A107" s="7"/>
      <c r="B107" s="7"/>
      <c r="C107" s="7"/>
      <c r="D107" s="7"/>
      <c r="E107" s="7"/>
      <c r="F107" s="7"/>
      <c r="G107" s="7"/>
      <c r="H107" s="7"/>
      <c r="I107" s="7"/>
      <c r="J107" s="8" t="str">
        <f aca="false">IF(OR(H107="",I107=""),"",H107*I107)</f>
        <v/>
      </c>
      <c r="K107" s="7"/>
      <c r="L107" s="7"/>
      <c r="M107" s="8" t="str">
        <f aca="false">IF(OR(J107="",L107=""),"",ROUND(J107*(1-(L107-1)*0.18),1))</f>
        <v/>
      </c>
      <c r="N107" s="8" t="str">
        <f aca="false">IF(M107="","",IF(M107&gt;Appetite!$B$4,"YES — needs acceptance","Within appetite"))</f>
        <v/>
      </c>
      <c r="O107" s="7"/>
      <c r="P107" s="7"/>
      <c r="Q107" s="9"/>
      <c r="R107" s="10" t="str">
        <f aca="false">IF(Q107="","",EDATE(Q107,Appetite!$B$6))</f>
        <v/>
      </c>
    </row>
    <row r="108" customFormat="false" ht="15" hidden="false" customHeight="false" outlineLevel="0" collapsed="false">
      <c r="A108" s="11"/>
      <c r="B108" s="11"/>
      <c r="C108" s="11"/>
      <c r="D108" s="11"/>
      <c r="E108" s="11"/>
      <c r="F108" s="11"/>
      <c r="G108" s="11"/>
      <c r="H108" s="11"/>
      <c r="I108" s="11"/>
      <c r="J108" s="12" t="str">
        <f aca="false">IF(OR(H108="",I108=""),"",H108*I108)</f>
        <v/>
      </c>
      <c r="K108" s="11"/>
      <c r="L108" s="11"/>
      <c r="M108" s="12" t="str">
        <f aca="false">IF(OR(J108="",L108=""),"",ROUND(J108*(1-(L108-1)*0.18),1))</f>
        <v/>
      </c>
      <c r="N108" s="12" t="str">
        <f aca="false">IF(M108="","",IF(M108&gt;Appetite!$B$4,"YES — needs acceptance","Within appetite"))</f>
        <v/>
      </c>
      <c r="O108" s="11"/>
      <c r="P108" s="11"/>
      <c r="Q108" s="13"/>
      <c r="R108" s="14" t="str">
        <f aca="false">IF(Q108="","",EDATE(Q108,Appetite!$B$6))</f>
        <v/>
      </c>
    </row>
    <row r="109" customFormat="false" ht="15" hidden="false" customHeight="false" outlineLevel="0" collapsed="false">
      <c r="A109" s="7"/>
      <c r="B109" s="7"/>
      <c r="C109" s="7"/>
      <c r="D109" s="7"/>
      <c r="E109" s="7"/>
      <c r="F109" s="7"/>
      <c r="G109" s="7"/>
      <c r="H109" s="7"/>
      <c r="I109" s="7"/>
      <c r="J109" s="8" t="str">
        <f aca="false">IF(OR(H109="",I109=""),"",H109*I109)</f>
        <v/>
      </c>
      <c r="K109" s="7"/>
      <c r="L109" s="7"/>
      <c r="M109" s="8" t="str">
        <f aca="false">IF(OR(J109="",L109=""),"",ROUND(J109*(1-(L109-1)*0.18),1))</f>
        <v/>
      </c>
      <c r="N109" s="8" t="str">
        <f aca="false">IF(M109="","",IF(M109&gt;Appetite!$B$4,"YES — needs acceptance","Within appetite"))</f>
        <v/>
      </c>
      <c r="O109" s="7"/>
      <c r="P109" s="7"/>
      <c r="Q109" s="9"/>
      <c r="R109" s="10" t="str">
        <f aca="false">IF(Q109="","",EDATE(Q109,Appetite!$B$6))</f>
        <v/>
      </c>
    </row>
    <row r="110" customFormat="false" ht="15" hidden="false" customHeight="fals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2" t="str">
        <f aca="false">IF(OR(H110="",I110=""),"",H110*I110)</f>
        <v/>
      </c>
      <c r="K110" s="11"/>
      <c r="L110" s="11"/>
      <c r="M110" s="12" t="str">
        <f aca="false">IF(OR(J110="",L110=""),"",ROUND(J110*(1-(L110-1)*0.18),1))</f>
        <v/>
      </c>
      <c r="N110" s="12" t="str">
        <f aca="false">IF(M110="","",IF(M110&gt;Appetite!$B$4,"YES — needs acceptance","Within appetite"))</f>
        <v/>
      </c>
      <c r="O110" s="11"/>
      <c r="P110" s="11"/>
      <c r="Q110" s="13"/>
      <c r="R110" s="14" t="str">
        <f aca="false">IF(Q110="","",EDATE(Q110,Appetite!$B$6))</f>
        <v/>
      </c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/>
      <c r="G111" s="7"/>
      <c r="H111" s="7"/>
      <c r="I111" s="7"/>
      <c r="J111" s="8" t="str">
        <f aca="false">IF(OR(H111="",I111=""),"",H111*I111)</f>
        <v/>
      </c>
      <c r="K111" s="7"/>
      <c r="L111" s="7"/>
      <c r="M111" s="8" t="str">
        <f aca="false">IF(OR(J111="",L111=""),"",ROUND(J111*(1-(L111-1)*0.18),1))</f>
        <v/>
      </c>
      <c r="N111" s="8" t="str">
        <f aca="false">IF(M111="","",IF(M111&gt;Appetite!$B$4,"YES — needs acceptance","Within appetite"))</f>
        <v/>
      </c>
      <c r="O111" s="7"/>
      <c r="P111" s="7"/>
      <c r="Q111" s="9"/>
      <c r="R111" s="10" t="str">
        <f aca="false">IF(Q111="","",EDATE(Q111,Appetite!$B$6))</f>
        <v/>
      </c>
    </row>
    <row r="112" customFormat="false" ht="15" hidden="false" customHeight="false" outlineLevel="0" collapsed="false">
      <c r="A112" s="11"/>
      <c r="B112" s="11"/>
      <c r="C112" s="11"/>
      <c r="D112" s="11"/>
      <c r="E112" s="11"/>
      <c r="F112" s="11"/>
      <c r="G112" s="11"/>
      <c r="H112" s="11"/>
      <c r="I112" s="11"/>
      <c r="J112" s="12" t="str">
        <f aca="false">IF(OR(H112="",I112=""),"",H112*I112)</f>
        <v/>
      </c>
      <c r="K112" s="11"/>
      <c r="L112" s="11"/>
      <c r="M112" s="12" t="str">
        <f aca="false">IF(OR(J112="",L112=""),"",ROUND(J112*(1-(L112-1)*0.18),1))</f>
        <v/>
      </c>
      <c r="N112" s="12" t="str">
        <f aca="false">IF(M112="","",IF(M112&gt;Appetite!$B$4,"YES — needs acceptance","Within appetite"))</f>
        <v/>
      </c>
      <c r="O112" s="11"/>
      <c r="P112" s="11"/>
      <c r="Q112" s="13"/>
      <c r="R112" s="14" t="str">
        <f aca="false">IF(Q112="","",EDATE(Q112,Appetite!$B$6))</f>
        <v/>
      </c>
    </row>
    <row r="113" customFormat="false" ht="15" hidden="false" customHeight="fals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8" t="str">
        <f aca="false">IF(OR(H113="",I113=""),"",H113*I113)</f>
        <v/>
      </c>
      <c r="K113" s="7"/>
      <c r="L113" s="7"/>
      <c r="M113" s="8" t="str">
        <f aca="false">IF(OR(J113="",L113=""),"",ROUND(J113*(1-(L113-1)*0.18),1))</f>
        <v/>
      </c>
      <c r="N113" s="8" t="str">
        <f aca="false">IF(M113="","",IF(M113&gt;Appetite!$B$4,"YES — needs acceptance","Within appetite"))</f>
        <v/>
      </c>
      <c r="O113" s="7"/>
      <c r="P113" s="7"/>
      <c r="Q113" s="9"/>
      <c r="R113" s="10" t="str">
        <f aca="false">IF(Q113="","",EDATE(Q113,Appetite!$B$6))</f>
        <v/>
      </c>
    </row>
    <row r="114" customFormat="false" ht="15" hidden="false" customHeight="false" outlineLevel="0" collapsed="false">
      <c r="A114" s="11"/>
      <c r="B114" s="11"/>
      <c r="C114" s="11"/>
      <c r="D114" s="11"/>
      <c r="E114" s="11"/>
      <c r="F114" s="11"/>
      <c r="G114" s="11"/>
      <c r="H114" s="11"/>
      <c r="I114" s="11"/>
      <c r="J114" s="12" t="str">
        <f aca="false">IF(OR(H114="",I114=""),"",H114*I114)</f>
        <v/>
      </c>
      <c r="K114" s="11"/>
      <c r="L114" s="11"/>
      <c r="M114" s="12" t="str">
        <f aca="false">IF(OR(J114="",L114=""),"",ROUND(J114*(1-(L114-1)*0.18),1))</f>
        <v/>
      </c>
      <c r="N114" s="12" t="str">
        <f aca="false">IF(M114="","",IF(M114&gt;Appetite!$B$4,"YES — needs acceptance","Within appetite"))</f>
        <v/>
      </c>
      <c r="O114" s="11"/>
      <c r="P114" s="11"/>
      <c r="Q114" s="13"/>
      <c r="R114" s="14" t="str">
        <f aca="false">IF(Q114="","",EDATE(Q114,Appetite!$B$6))</f>
        <v/>
      </c>
    </row>
    <row r="115" customFormat="false" ht="15" hidden="false" customHeight="false" outlineLevel="0" collapsed="false">
      <c r="A115" s="7"/>
      <c r="B115" s="7"/>
      <c r="C115" s="7"/>
      <c r="D115" s="7"/>
      <c r="E115" s="7"/>
      <c r="F115" s="7"/>
      <c r="G115" s="7"/>
      <c r="H115" s="7"/>
      <c r="I115" s="7"/>
      <c r="J115" s="8" t="str">
        <f aca="false">IF(OR(H115="",I115=""),"",H115*I115)</f>
        <v/>
      </c>
      <c r="K115" s="7"/>
      <c r="L115" s="7"/>
      <c r="M115" s="8" t="str">
        <f aca="false">IF(OR(J115="",L115=""),"",ROUND(J115*(1-(L115-1)*0.18),1))</f>
        <v/>
      </c>
      <c r="N115" s="8" t="str">
        <f aca="false">IF(M115="","",IF(M115&gt;Appetite!$B$4,"YES — needs acceptance","Within appetite"))</f>
        <v/>
      </c>
      <c r="O115" s="7"/>
      <c r="P115" s="7"/>
      <c r="Q115" s="9"/>
      <c r="R115" s="10" t="str">
        <f aca="false">IF(Q115="","",EDATE(Q115,Appetite!$B$6))</f>
        <v/>
      </c>
    </row>
    <row r="116" customFormat="false" ht="15" hidden="false" customHeight="fals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2" t="str">
        <f aca="false">IF(OR(H116="",I116=""),"",H116*I116)</f>
        <v/>
      </c>
      <c r="K116" s="11"/>
      <c r="L116" s="11"/>
      <c r="M116" s="12" t="str">
        <f aca="false">IF(OR(J116="",L116=""),"",ROUND(J116*(1-(L116-1)*0.18),1))</f>
        <v/>
      </c>
      <c r="N116" s="12" t="str">
        <f aca="false">IF(M116="","",IF(M116&gt;Appetite!$B$4,"YES — needs acceptance","Within appetite"))</f>
        <v/>
      </c>
      <c r="O116" s="11"/>
      <c r="P116" s="11"/>
      <c r="Q116" s="13"/>
      <c r="R116" s="14" t="str">
        <f aca="false">IF(Q116="","",EDATE(Q116,Appetite!$B$6))</f>
        <v/>
      </c>
    </row>
    <row r="117" customFormat="false" ht="15" hidden="false" customHeight="false" outlineLevel="0" collapsed="false">
      <c r="A117" s="7"/>
      <c r="B117" s="7"/>
      <c r="C117" s="7"/>
      <c r="D117" s="7"/>
      <c r="E117" s="7"/>
      <c r="F117" s="7"/>
      <c r="G117" s="7"/>
      <c r="H117" s="7"/>
      <c r="I117" s="7"/>
      <c r="J117" s="8" t="str">
        <f aca="false">IF(OR(H117="",I117=""),"",H117*I117)</f>
        <v/>
      </c>
      <c r="K117" s="7"/>
      <c r="L117" s="7"/>
      <c r="M117" s="8" t="str">
        <f aca="false">IF(OR(J117="",L117=""),"",ROUND(J117*(1-(L117-1)*0.18),1))</f>
        <v/>
      </c>
      <c r="N117" s="8" t="str">
        <f aca="false">IF(M117="","",IF(M117&gt;Appetite!$B$4,"YES — needs acceptance","Within appetite"))</f>
        <v/>
      </c>
      <c r="O117" s="7"/>
      <c r="P117" s="7"/>
      <c r="Q117" s="9"/>
      <c r="R117" s="10" t="str">
        <f aca="false">IF(Q117="","",EDATE(Q117,Appetite!$B$6))</f>
        <v/>
      </c>
    </row>
    <row r="118" customFormat="false" ht="15" hidden="false" customHeight="false" outlineLevel="0" collapsed="false">
      <c r="A118" s="11"/>
      <c r="B118" s="11"/>
      <c r="C118" s="11"/>
      <c r="D118" s="11"/>
      <c r="E118" s="11"/>
      <c r="F118" s="11"/>
      <c r="G118" s="11"/>
      <c r="H118" s="11"/>
      <c r="I118" s="11"/>
      <c r="J118" s="12" t="str">
        <f aca="false">IF(OR(H118="",I118=""),"",H118*I118)</f>
        <v/>
      </c>
      <c r="K118" s="11"/>
      <c r="L118" s="11"/>
      <c r="M118" s="12" t="str">
        <f aca="false">IF(OR(J118="",L118=""),"",ROUND(J118*(1-(L118-1)*0.18),1))</f>
        <v/>
      </c>
      <c r="N118" s="12" t="str">
        <f aca="false">IF(M118="","",IF(M118&gt;Appetite!$B$4,"YES — needs acceptance","Within appetite"))</f>
        <v/>
      </c>
      <c r="O118" s="11"/>
      <c r="P118" s="11"/>
      <c r="Q118" s="13"/>
      <c r="R118" s="14" t="str">
        <f aca="false">IF(Q118="","",EDATE(Q118,Appetite!$B$6))</f>
        <v/>
      </c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  <c r="G119" s="7"/>
      <c r="H119" s="7"/>
      <c r="I119" s="7"/>
      <c r="J119" s="8" t="str">
        <f aca="false">IF(OR(H119="",I119=""),"",H119*I119)</f>
        <v/>
      </c>
      <c r="K119" s="7"/>
      <c r="L119" s="7"/>
      <c r="M119" s="8" t="str">
        <f aca="false">IF(OR(J119="",L119=""),"",ROUND(J119*(1-(L119-1)*0.18),1))</f>
        <v/>
      </c>
      <c r="N119" s="8" t="str">
        <f aca="false">IF(M119="","",IF(M119&gt;Appetite!$B$4,"YES — needs acceptance","Within appetite"))</f>
        <v/>
      </c>
      <c r="O119" s="7"/>
      <c r="P119" s="7"/>
      <c r="Q119" s="9"/>
      <c r="R119" s="10" t="str">
        <f aca="false">IF(Q119="","",EDATE(Q119,Appetite!$B$6))</f>
        <v/>
      </c>
    </row>
    <row r="120" customFormat="false" ht="15" hidden="false" customHeight="false" outlineLevel="0" collapsed="false">
      <c r="A120" s="11"/>
      <c r="B120" s="11"/>
      <c r="C120" s="11"/>
      <c r="D120" s="11"/>
      <c r="E120" s="11"/>
      <c r="F120" s="11"/>
      <c r="G120" s="11"/>
      <c r="H120" s="11"/>
      <c r="I120" s="11"/>
      <c r="J120" s="12" t="str">
        <f aca="false">IF(OR(H120="",I120=""),"",H120*I120)</f>
        <v/>
      </c>
      <c r="K120" s="11"/>
      <c r="L120" s="11"/>
      <c r="M120" s="12" t="str">
        <f aca="false">IF(OR(J120="",L120=""),"",ROUND(J120*(1-(L120-1)*0.18),1))</f>
        <v/>
      </c>
      <c r="N120" s="12" t="str">
        <f aca="false">IF(M120="","",IF(M120&gt;Appetite!$B$4,"YES — needs acceptance","Within appetite"))</f>
        <v/>
      </c>
      <c r="O120" s="11"/>
      <c r="P120" s="11"/>
      <c r="Q120" s="13"/>
      <c r="R120" s="14" t="str">
        <f aca="false">IF(Q120="","",EDATE(Q120,Appetite!$B$6))</f>
        <v/>
      </c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/>
      <c r="G121" s="7"/>
      <c r="H121" s="7"/>
      <c r="I121" s="7"/>
      <c r="J121" s="8" t="str">
        <f aca="false">IF(OR(H121="",I121=""),"",H121*I121)</f>
        <v/>
      </c>
      <c r="K121" s="7"/>
      <c r="L121" s="7"/>
      <c r="M121" s="8" t="str">
        <f aca="false">IF(OR(J121="",L121=""),"",ROUND(J121*(1-(L121-1)*0.18),1))</f>
        <v/>
      </c>
      <c r="N121" s="8" t="str">
        <f aca="false">IF(M121="","",IF(M121&gt;Appetite!$B$4,"YES — needs acceptance","Within appetite"))</f>
        <v/>
      </c>
      <c r="O121" s="7"/>
      <c r="P121" s="7"/>
      <c r="Q121" s="9"/>
      <c r="R121" s="10" t="str">
        <f aca="false">IF(Q121="","",EDATE(Q121,Appetite!$B$6))</f>
        <v/>
      </c>
    </row>
    <row r="122" customFormat="false" ht="15" hidden="false" customHeight="false" outlineLevel="0" collapsed="false">
      <c r="A122" s="11"/>
      <c r="B122" s="11"/>
      <c r="C122" s="11"/>
      <c r="D122" s="11"/>
      <c r="E122" s="11"/>
      <c r="F122" s="11"/>
      <c r="G122" s="11"/>
      <c r="H122" s="11"/>
      <c r="I122" s="11"/>
      <c r="J122" s="12" t="str">
        <f aca="false">IF(OR(H122="",I122=""),"",H122*I122)</f>
        <v/>
      </c>
      <c r="K122" s="11"/>
      <c r="L122" s="11"/>
      <c r="M122" s="12" t="str">
        <f aca="false">IF(OR(J122="",L122=""),"",ROUND(J122*(1-(L122-1)*0.18),1))</f>
        <v/>
      </c>
      <c r="N122" s="12" t="str">
        <f aca="false">IF(M122="","",IF(M122&gt;Appetite!$B$4,"YES — needs acceptance","Within appetite"))</f>
        <v/>
      </c>
      <c r="O122" s="11"/>
      <c r="P122" s="11"/>
      <c r="Q122" s="13"/>
      <c r="R122" s="14" t="str">
        <f aca="false">IF(Q122="","",EDATE(Q122,Appetite!$B$6))</f>
        <v/>
      </c>
    </row>
    <row r="123" customFormat="false" ht="15" hidden="false" customHeight="false" outlineLevel="0" collapsed="false">
      <c r="A123" s="7"/>
      <c r="B123" s="7"/>
      <c r="C123" s="7"/>
      <c r="D123" s="7"/>
      <c r="E123" s="7"/>
      <c r="F123" s="7"/>
      <c r="G123" s="7"/>
      <c r="H123" s="7"/>
      <c r="I123" s="7"/>
      <c r="J123" s="8" t="str">
        <f aca="false">IF(OR(H123="",I123=""),"",H123*I123)</f>
        <v/>
      </c>
      <c r="K123" s="7"/>
      <c r="L123" s="7"/>
      <c r="M123" s="8" t="str">
        <f aca="false">IF(OR(J123="",L123=""),"",ROUND(J123*(1-(L123-1)*0.18),1))</f>
        <v/>
      </c>
      <c r="N123" s="8" t="str">
        <f aca="false">IF(M123="","",IF(M123&gt;Appetite!$B$4,"YES — needs acceptance","Within appetite"))</f>
        <v/>
      </c>
      <c r="O123" s="7"/>
      <c r="P123" s="7"/>
      <c r="Q123" s="9"/>
      <c r="R123" s="10" t="str">
        <f aca="false">IF(Q123="","",EDATE(Q123,Appetite!$B$6))</f>
        <v/>
      </c>
    </row>
    <row r="124" customFormat="false" ht="15" hidden="false" customHeight="fals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2" t="str">
        <f aca="false">IF(OR(H124="",I124=""),"",H124*I124)</f>
        <v/>
      </c>
      <c r="K124" s="11"/>
      <c r="L124" s="11"/>
      <c r="M124" s="12" t="str">
        <f aca="false">IF(OR(J124="",L124=""),"",ROUND(J124*(1-(L124-1)*0.18),1))</f>
        <v/>
      </c>
      <c r="N124" s="12" t="str">
        <f aca="false">IF(M124="","",IF(M124&gt;Appetite!$B$4,"YES — needs acceptance","Within appetite"))</f>
        <v/>
      </c>
      <c r="O124" s="11"/>
      <c r="P124" s="11"/>
      <c r="Q124" s="13"/>
      <c r="R124" s="14" t="str">
        <f aca="false">IF(Q124="","",EDATE(Q124,Appetite!$B$6))</f>
        <v/>
      </c>
    </row>
    <row r="125" customFormat="false" ht="15" hidden="false" customHeight="false" outlineLevel="0" collapsed="false">
      <c r="A125" s="7"/>
      <c r="B125" s="7"/>
      <c r="C125" s="7"/>
      <c r="D125" s="7"/>
      <c r="E125" s="7"/>
      <c r="F125" s="7"/>
      <c r="G125" s="7"/>
      <c r="H125" s="7"/>
      <c r="I125" s="7"/>
      <c r="J125" s="8" t="str">
        <f aca="false">IF(OR(H125="",I125=""),"",H125*I125)</f>
        <v/>
      </c>
      <c r="K125" s="7"/>
      <c r="L125" s="7"/>
      <c r="M125" s="8" t="str">
        <f aca="false">IF(OR(J125="",L125=""),"",ROUND(J125*(1-(L125-1)*0.18),1))</f>
        <v/>
      </c>
      <c r="N125" s="8" t="str">
        <f aca="false">IF(M125="","",IF(M125&gt;Appetite!$B$4,"YES — needs acceptance","Within appetite"))</f>
        <v/>
      </c>
      <c r="O125" s="7"/>
      <c r="P125" s="7"/>
      <c r="Q125" s="9"/>
      <c r="R125" s="10" t="str">
        <f aca="false">IF(Q125="","",EDATE(Q125,Appetite!$B$6))</f>
        <v/>
      </c>
    </row>
    <row r="126" customFormat="false" ht="15" hidden="false" customHeight="false" outlineLevel="0" collapsed="false">
      <c r="A126" s="11"/>
      <c r="B126" s="11"/>
      <c r="C126" s="11"/>
      <c r="D126" s="11"/>
      <c r="E126" s="11"/>
      <c r="F126" s="11"/>
      <c r="G126" s="11"/>
      <c r="H126" s="11"/>
      <c r="I126" s="11"/>
      <c r="J126" s="12" t="str">
        <f aca="false">IF(OR(H126="",I126=""),"",H126*I126)</f>
        <v/>
      </c>
      <c r="K126" s="11"/>
      <c r="L126" s="11"/>
      <c r="M126" s="12" t="str">
        <f aca="false">IF(OR(J126="",L126=""),"",ROUND(J126*(1-(L126-1)*0.18),1))</f>
        <v/>
      </c>
      <c r="N126" s="12" t="str">
        <f aca="false">IF(M126="","",IF(M126&gt;Appetite!$B$4,"YES — needs acceptance","Within appetite"))</f>
        <v/>
      </c>
      <c r="O126" s="11"/>
      <c r="P126" s="11"/>
      <c r="Q126" s="13"/>
      <c r="R126" s="14" t="str">
        <f aca="false">IF(Q126="","",EDATE(Q126,Appetite!$B$6))</f>
        <v/>
      </c>
    </row>
    <row r="127" customFormat="false" ht="15" hidden="false" customHeight="false" outlineLevel="0" collapsed="false">
      <c r="A127" s="7"/>
      <c r="B127" s="7"/>
      <c r="C127" s="7"/>
      <c r="D127" s="7"/>
      <c r="E127" s="7"/>
      <c r="F127" s="7"/>
      <c r="G127" s="7"/>
      <c r="H127" s="7"/>
      <c r="I127" s="7"/>
      <c r="J127" s="8" t="str">
        <f aca="false">IF(OR(H127="",I127=""),"",H127*I127)</f>
        <v/>
      </c>
      <c r="K127" s="7"/>
      <c r="L127" s="7"/>
      <c r="M127" s="8" t="str">
        <f aca="false">IF(OR(J127="",L127=""),"",ROUND(J127*(1-(L127-1)*0.18),1))</f>
        <v/>
      </c>
      <c r="N127" s="8" t="str">
        <f aca="false">IF(M127="","",IF(M127&gt;Appetite!$B$4,"YES — needs acceptance","Within appetite"))</f>
        <v/>
      </c>
      <c r="O127" s="7"/>
      <c r="P127" s="7"/>
      <c r="Q127" s="9"/>
      <c r="R127" s="10" t="str">
        <f aca="false">IF(Q127="","",EDATE(Q127,Appetite!$B$6))</f>
        <v/>
      </c>
    </row>
    <row r="128" customFormat="false" ht="15" hidden="false" customHeight="false" outlineLevel="0" collapsed="false">
      <c r="A128" s="11"/>
      <c r="B128" s="11"/>
      <c r="C128" s="11"/>
      <c r="D128" s="11"/>
      <c r="E128" s="11"/>
      <c r="F128" s="11"/>
      <c r="G128" s="11"/>
      <c r="H128" s="11"/>
      <c r="I128" s="11"/>
      <c r="J128" s="12" t="str">
        <f aca="false">IF(OR(H128="",I128=""),"",H128*I128)</f>
        <v/>
      </c>
      <c r="K128" s="11"/>
      <c r="L128" s="11"/>
      <c r="M128" s="12" t="str">
        <f aca="false">IF(OR(J128="",L128=""),"",ROUND(J128*(1-(L128-1)*0.18),1))</f>
        <v/>
      </c>
      <c r="N128" s="12" t="str">
        <f aca="false">IF(M128="","",IF(M128&gt;Appetite!$B$4,"YES — needs acceptance","Within appetite"))</f>
        <v/>
      </c>
      <c r="O128" s="11"/>
      <c r="P128" s="11"/>
      <c r="Q128" s="13"/>
      <c r="R128" s="14" t="str">
        <f aca="false">IF(Q128="","",EDATE(Q128,Appetite!$B$6))</f>
        <v/>
      </c>
    </row>
    <row r="129" customFormat="false" ht="15" hidden="false" customHeight="false" outlineLevel="0" collapsed="false">
      <c r="A129" s="7"/>
      <c r="B129" s="7"/>
      <c r="C129" s="7"/>
      <c r="D129" s="7"/>
      <c r="E129" s="7"/>
      <c r="F129" s="7"/>
      <c r="G129" s="7"/>
      <c r="H129" s="7"/>
      <c r="I129" s="7"/>
      <c r="J129" s="8" t="str">
        <f aca="false">IF(OR(H129="",I129=""),"",H129*I129)</f>
        <v/>
      </c>
      <c r="K129" s="7"/>
      <c r="L129" s="7"/>
      <c r="M129" s="8" t="str">
        <f aca="false">IF(OR(J129="",L129=""),"",ROUND(J129*(1-(L129-1)*0.18),1))</f>
        <v/>
      </c>
      <c r="N129" s="8" t="str">
        <f aca="false">IF(M129="","",IF(M129&gt;Appetite!$B$4,"YES — needs acceptance","Within appetite"))</f>
        <v/>
      </c>
      <c r="O129" s="7"/>
      <c r="P129" s="7"/>
      <c r="Q129" s="9"/>
      <c r="R129" s="10" t="str">
        <f aca="false">IF(Q129="","",EDATE(Q129,Appetite!$B$6))</f>
        <v/>
      </c>
    </row>
    <row r="130" customFormat="false" ht="15" hidden="false" customHeight="false" outlineLevel="0" collapsed="false">
      <c r="A130" s="11"/>
      <c r="B130" s="11"/>
      <c r="C130" s="11"/>
      <c r="D130" s="11"/>
      <c r="E130" s="11"/>
      <c r="F130" s="11"/>
      <c r="G130" s="11"/>
      <c r="H130" s="11"/>
      <c r="I130" s="11"/>
      <c r="J130" s="12" t="str">
        <f aca="false">IF(OR(H130="",I130=""),"",H130*I130)</f>
        <v/>
      </c>
      <c r="K130" s="11"/>
      <c r="L130" s="11"/>
      <c r="M130" s="12" t="str">
        <f aca="false">IF(OR(J130="",L130=""),"",ROUND(J130*(1-(L130-1)*0.18),1))</f>
        <v/>
      </c>
      <c r="N130" s="12" t="str">
        <f aca="false">IF(M130="","",IF(M130&gt;Appetite!$B$4,"YES — needs acceptance","Within appetite"))</f>
        <v/>
      </c>
      <c r="O130" s="11"/>
      <c r="P130" s="11"/>
      <c r="Q130" s="13"/>
      <c r="R130" s="14" t="str">
        <f aca="false">IF(Q130="","",EDATE(Q130,Appetite!$B$6))</f>
        <v/>
      </c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/>
      <c r="G131" s="7"/>
      <c r="H131" s="7"/>
      <c r="I131" s="7"/>
      <c r="J131" s="8" t="str">
        <f aca="false">IF(OR(H131="",I131=""),"",H131*I131)</f>
        <v/>
      </c>
      <c r="K131" s="7"/>
      <c r="L131" s="7"/>
      <c r="M131" s="8" t="str">
        <f aca="false">IF(OR(J131="",L131=""),"",ROUND(J131*(1-(L131-1)*0.18),1))</f>
        <v/>
      </c>
      <c r="N131" s="8" t="str">
        <f aca="false">IF(M131="","",IF(M131&gt;Appetite!$B$4,"YES — needs acceptance","Within appetite"))</f>
        <v/>
      </c>
      <c r="O131" s="7"/>
      <c r="P131" s="7"/>
      <c r="Q131" s="9"/>
      <c r="R131" s="10" t="str">
        <f aca="false">IF(Q131="","",EDATE(Q131,Appetite!$B$6))</f>
        <v/>
      </c>
    </row>
    <row r="132" customFormat="false" ht="15" hidden="false" customHeight="false" outlineLevel="0" collapsed="false">
      <c r="A132" s="11"/>
      <c r="B132" s="11"/>
      <c r="C132" s="11"/>
      <c r="D132" s="11"/>
      <c r="E132" s="11"/>
      <c r="F132" s="11"/>
      <c r="G132" s="11"/>
      <c r="H132" s="11"/>
      <c r="I132" s="11"/>
      <c r="J132" s="12" t="str">
        <f aca="false">IF(OR(H132="",I132=""),"",H132*I132)</f>
        <v/>
      </c>
      <c r="K132" s="11"/>
      <c r="L132" s="11"/>
      <c r="M132" s="12" t="str">
        <f aca="false">IF(OR(J132="",L132=""),"",ROUND(J132*(1-(L132-1)*0.18),1))</f>
        <v/>
      </c>
      <c r="N132" s="12" t="str">
        <f aca="false">IF(M132="","",IF(M132&gt;Appetite!$B$4,"YES — needs acceptance","Within appetite"))</f>
        <v/>
      </c>
      <c r="O132" s="11"/>
      <c r="P132" s="11"/>
      <c r="Q132" s="13"/>
      <c r="R132" s="14" t="str">
        <f aca="false">IF(Q132="","",EDATE(Q132,Appetite!$B$6))</f>
        <v/>
      </c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8" t="str">
        <f aca="false">IF(OR(H133="",I133=""),"",H133*I133)</f>
        <v/>
      </c>
      <c r="K133" s="7"/>
      <c r="L133" s="7"/>
      <c r="M133" s="8" t="str">
        <f aca="false">IF(OR(J133="",L133=""),"",ROUND(J133*(1-(L133-1)*0.18),1))</f>
        <v/>
      </c>
      <c r="N133" s="8" t="str">
        <f aca="false">IF(M133="","",IF(M133&gt;Appetite!$B$4,"YES — needs acceptance","Within appetite"))</f>
        <v/>
      </c>
      <c r="O133" s="7"/>
      <c r="P133" s="7"/>
      <c r="Q133" s="9"/>
      <c r="R133" s="10" t="str">
        <f aca="false">IF(Q133="","",EDATE(Q133,Appetite!$B$6))</f>
        <v/>
      </c>
    </row>
    <row r="134" customFormat="false" ht="15" hidden="false" customHeight="false" outlineLevel="0" collapsed="false">
      <c r="A134" s="11"/>
      <c r="B134" s="11"/>
      <c r="C134" s="11"/>
      <c r="D134" s="11"/>
      <c r="E134" s="11"/>
      <c r="F134" s="11"/>
      <c r="G134" s="11"/>
      <c r="H134" s="11"/>
      <c r="I134" s="11"/>
      <c r="J134" s="12" t="str">
        <f aca="false">IF(OR(H134="",I134=""),"",H134*I134)</f>
        <v/>
      </c>
      <c r="K134" s="11"/>
      <c r="L134" s="11"/>
      <c r="M134" s="12" t="str">
        <f aca="false">IF(OR(J134="",L134=""),"",ROUND(J134*(1-(L134-1)*0.18),1))</f>
        <v/>
      </c>
      <c r="N134" s="12" t="str">
        <f aca="false">IF(M134="","",IF(M134&gt;Appetite!$B$4,"YES — needs acceptance","Within appetite"))</f>
        <v/>
      </c>
      <c r="O134" s="11"/>
      <c r="P134" s="11"/>
      <c r="Q134" s="13"/>
      <c r="R134" s="14" t="str">
        <f aca="false">IF(Q134="","",EDATE(Q134,Appetite!$B$6))</f>
        <v/>
      </c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8" t="str">
        <f aca="false">IF(OR(H135="",I135=""),"",H135*I135)</f>
        <v/>
      </c>
      <c r="K135" s="7"/>
      <c r="L135" s="7"/>
      <c r="M135" s="8" t="str">
        <f aca="false">IF(OR(J135="",L135=""),"",ROUND(J135*(1-(L135-1)*0.18),1))</f>
        <v/>
      </c>
      <c r="N135" s="8" t="str">
        <f aca="false">IF(M135="","",IF(M135&gt;Appetite!$B$4,"YES — needs acceptance","Within appetite"))</f>
        <v/>
      </c>
      <c r="O135" s="7"/>
      <c r="P135" s="7"/>
      <c r="Q135" s="9"/>
      <c r="R135" s="10" t="str">
        <f aca="false">IF(Q135="","",EDATE(Q135,Appetite!$B$6))</f>
        <v/>
      </c>
    </row>
    <row r="136" customFormat="false" ht="15" hidden="false" customHeight="false" outlineLevel="0" collapsed="false">
      <c r="A136" s="11"/>
      <c r="B136" s="11"/>
      <c r="C136" s="11"/>
      <c r="D136" s="11"/>
      <c r="E136" s="11"/>
      <c r="F136" s="11"/>
      <c r="G136" s="11"/>
      <c r="H136" s="11"/>
      <c r="I136" s="11"/>
      <c r="J136" s="12" t="str">
        <f aca="false">IF(OR(H136="",I136=""),"",H136*I136)</f>
        <v/>
      </c>
      <c r="K136" s="11"/>
      <c r="L136" s="11"/>
      <c r="M136" s="12" t="str">
        <f aca="false">IF(OR(J136="",L136=""),"",ROUND(J136*(1-(L136-1)*0.18),1))</f>
        <v/>
      </c>
      <c r="N136" s="12" t="str">
        <f aca="false">IF(M136="","",IF(M136&gt;Appetite!$B$4,"YES — needs acceptance","Within appetite"))</f>
        <v/>
      </c>
      <c r="O136" s="11"/>
      <c r="P136" s="11"/>
      <c r="Q136" s="13"/>
      <c r="R136" s="14" t="str">
        <f aca="false">IF(Q136="","",EDATE(Q136,Appetite!$B$6))</f>
        <v/>
      </c>
    </row>
    <row r="137" customFormat="false" ht="15" hidden="false" customHeight="false" outlineLevel="0" collapsed="false">
      <c r="A137" s="7"/>
      <c r="B137" s="7"/>
      <c r="C137" s="7"/>
      <c r="D137" s="7"/>
      <c r="E137" s="7"/>
      <c r="F137" s="7"/>
      <c r="G137" s="7"/>
      <c r="H137" s="7"/>
      <c r="I137" s="7"/>
      <c r="J137" s="8" t="str">
        <f aca="false">IF(OR(H137="",I137=""),"",H137*I137)</f>
        <v/>
      </c>
      <c r="K137" s="7"/>
      <c r="L137" s="7"/>
      <c r="M137" s="8" t="str">
        <f aca="false">IF(OR(J137="",L137=""),"",ROUND(J137*(1-(L137-1)*0.18),1))</f>
        <v/>
      </c>
      <c r="N137" s="8" t="str">
        <f aca="false">IF(M137="","",IF(M137&gt;Appetite!$B$4,"YES — needs acceptance","Within appetite"))</f>
        <v/>
      </c>
      <c r="O137" s="7"/>
      <c r="P137" s="7"/>
      <c r="Q137" s="9"/>
      <c r="R137" s="10" t="str">
        <f aca="false">IF(Q137="","",EDATE(Q137,Appetite!$B$6))</f>
        <v/>
      </c>
    </row>
    <row r="138" customFormat="false" ht="15" hidden="false" customHeight="false" outlineLevel="0" collapsed="false">
      <c r="A138" s="11"/>
      <c r="B138" s="11"/>
      <c r="C138" s="11"/>
      <c r="D138" s="11"/>
      <c r="E138" s="11"/>
      <c r="F138" s="11"/>
      <c r="G138" s="11"/>
      <c r="H138" s="11"/>
      <c r="I138" s="11"/>
      <c r="J138" s="12" t="str">
        <f aca="false">IF(OR(H138="",I138=""),"",H138*I138)</f>
        <v/>
      </c>
      <c r="K138" s="11"/>
      <c r="L138" s="11"/>
      <c r="M138" s="12" t="str">
        <f aca="false">IF(OR(J138="",L138=""),"",ROUND(J138*(1-(L138-1)*0.18),1))</f>
        <v/>
      </c>
      <c r="N138" s="12" t="str">
        <f aca="false">IF(M138="","",IF(M138&gt;Appetite!$B$4,"YES — needs acceptance","Within appetite"))</f>
        <v/>
      </c>
      <c r="O138" s="11"/>
      <c r="P138" s="11"/>
      <c r="Q138" s="13"/>
      <c r="R138" s="14" t="str">
        <f aca="false">IF(Q138="","",EDATE(Q138,Appetite!$B$6))</f>
        <v/>
      </c>
    </row>
    <row r="139" customFormat="false" ht="15" hidden="false" customHeight="false" outlineLevel="0" collapsed="false">
      <c r="A139" s="7"/>
      <c r="B139" s="7"/>
      <c r="C139" s="7"/>
      <c r="D139" s="7"/>
      <c r="E139" s="7"/>
      <c r="F139" s="7"/>
      <c r="G139" s="7"/>
      <c r="H139" s="7"/>
      <c r="I139" s="7"/>
      <c r="J139" s="8" t="str">
        <f aca="false">IF(OR(H139="",I139=""),"",H139*I139)</f>
        <v/>
      </c>
      <c r="K139" s="7"/>
      <c r="L139" s="7"/>
      <c r="M139" s="8" t="str">
        <f aca="false">IF(OR(J139="",L139=""),"",ROUND(J139*(1-(L139-1)*0.18),1))</f>
        <v/>
      </c>
      <c r="N139" s="8" t="str">
        <f aca="false">IF(M139="","",IF(M139&gt;Appetite!$B$4,"YES — needs acceptance","Within appetite"))</f>
        <v/>
      </c>
      <c r="O139" s="7"/>
      <c r="P139" s="7"/>
      <c r="Q139" s="9"/>
      <c r="R139" s="10" t="str">
        <f aca="false">IF(Q139="","",EDATE(Q139,Appetite!$B$6))</f>
        <v/>
      </c>
    </row>
    <row r="140" customFormat="false" ht="15" hidden="false" customHeight="false" outlineLevel="0" collapsed="false">
      <c r="A140" s="11"/>
      <c r="B140" s="11"/>
      <c r="C140" s="11"/>
      <c r="D140" s="11"/>
      <c r="E140" s="11"/>
      <c r="F140" s="11"/>
      <c r="G140" s="11"/>
      <c r="H140" s="11"/>
      <c r="I140" s="11"/>
      <c r="J140" s="12" t="str">
        <f aca="false">IF(OR(H140="",I140=""),"",H140*I140)</f>
        <v/>
      </c>
      <c r="K140" s="11"/>
      <c r="L140" s="11"/>
      <c r="M140" s="12" t="str">
        <f aca="false">IF(OR(J140="",L140=""),"",ROUND(J140*(1-(L140-1)*0.18),1))</f>
        <v/>
      </c>
      <c r="N140" s="12" t="str">
        <f aca="false">IF(M140="","",IF(M140&gt;Appetite!$B$4,"YES — needs acceptance","Within appetite"))</f>
        <v/>
      </c>
      <c r="O140" s="11"/>
      <c r="P140" s="11"/>
      <c r="Q140" s="13"/>
      <c r="R140" s="14" t="str">
        <f aca="false">IF(Q140="","",EDATE(Q140,Appetite!$B$6))</f>
        <v/>
      </c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/>
      <c r="G141" s="7"/>
      <c r="H141" s="7"/>
      <c r="I141" s="7"/>
      <c r="J141" s="8" t="str">
        <f aca="false">IF(OR(H141="",I141=""),"",H141*I141)</f>
        <v/>
      </c>
      <c r="K141" s="7"/>
      <c r="L141" s="7"/>
      <c r="M141" s="8" t="str">
        <f aca="false">IF(OR(J141="",L141=""),"",ROUND(J141*(1-(L141-1)*0.18),1))</f>
        <v/>
      </c>
      <c r="N141" s="8" t="str">
        <f aca="false">IF(M141="","",IF(M141&gt;Appetite!$B$4,"YES — needs acceptance","Within appetite"))</f>
        <v/>
      </c>
      <c r="O141" s="7"/>
      <c r="P141" s="7"/>
      <c r="Q141" s="9"/>
      <c r="R141" s="10" t="str">
        <f aca="false">IF(Q141="","",EDATE(Q141,Appetite!$B$6))</f>
        <v/>
      </c>
    </row>
    <row r="142" customFormat="false" ht="15" hidden="false" customHeight="false" outlineLevel="0" collapsed="false">
      <c r="A142" s="11"/>
      <c r="B142" s="11"/>
      <c r="C142" s="11"/>
      <c r="D142" s="11"/>
      <c r="E142" s="11"/>
      <c r="F142" s="11"/>
      <c r="G142" s="11"/>
      <c r="H142" s="11"/>
      <c r="I142" s="11"/>
      <c r="J142" s="12" t="str">
        <f aca="false">IF(OR(H142="",I142=""),"",H142*I142)</f>
        <v/>
      </c>
      <c r="K142" s="11"/>
      <c r="L142" s="11"/>
      <c r="M142" s="12" t="str">
        <f aca="false">IF(OR(J142="",L142=""),"",ROUND(J142*(1-(L142-1)*0.18),1))</f>
        <v/>
      </c>
      <c r="N142" s="12" t="str">
        <f aca="false">IF(M142="","",IF(M142&gt;Appetite!$B$4,"YES — needs acceptance","Within appetite"))</f>
        <v/>
      </c>
      <c r="O142" s="11"/>
      <c r="P142" s="11"/>
      <c r="Q142" s="13"/>
      <c r="R142" s="14" t="str">
        <f aca="false">IF(Q142="","",EDATE(Q142,Appetite!$B$6))</f>
        <v/>
      </c>
    </row>
    <row r="143" customFormat="false" ht="15" hidden="false" customHeight="false" outlineLevel="0" collapsed="false">
      <c r="A143" s="7"/>
      <c r="B143" s="7"/>
      <c r="C143" s="7"/>
      <c r="D143" s="7"/>
      <c r="E143" s="7"/>
      <c r="F143" s="7"/>
      <c r="G143" s="7"/>
      <c r="H143" s="7"/>
      <c r="I143" s="7"/>
      <c r="J143" s="8" t="str">
        <f aca="false">IF(OR(H143="",I143=""),"",H143*I143)</f>
        <v/>
      </c>
      <c r="K143" s="7"/>
      <c r="L143" s="7"/>
      <c r="M143" s="8" t="str">
        <f aca="false">IF(OR(J143="",L143=""),"",ROUND(J143*(1-(L143-1)*0.18),1))</f>
        <v/>
      </c>
      <c r="N143" s="8" t="str">
        <f aca="false">IF(M143="","",IF(M143&gt;Appetite!$B$4,"YES — needs acceptance","Within appetite"))</f>
        <v/>
      </c>
      <c r="O143" s="7"/>
      <c r="P143" s="7"/>
      <c r="Q143" s="9"/>
      <c r="R143" s="10" t="str">
        <f aca="false">IF(Q143="","",EDATE(Q143,Appetite!$B$6))</f>
        <v/>
      </c>
    </row>
    <row r="144" customFormat="false" ht="15" hidden="false" customHeight="fals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2" t="str">
        <f aca="false">IF(OR(H144="",I144=""),"",H144*I144)</f>
        <v/>
      </c>
      <c r="K144" s="11"/>
      <c r="L144" s="11"/>
      <c r="M144" s="12" t="str">
        <f aca="false">IF(OR(J144="",L144=""),"",ROUND(J144*(1-(L144-1)*0.18),1))</f>
        <v/>
      </c>
      <c r="N144" s="12" t="str">
        <f aca="false">IF(M144="","",IF(M144&gt;Appetite!$B$4,"YES — needs acceptance","Within appetite"))</f>
        <v/>
      </c>
      <c r="O144" s="11"/>
      <c r="P144" s="11"/>
      <c r="Q144" s="13"/>
      <c r="R144" s="14" t="str">
        <f aca="false">IF(Q144="","",EDATE(Q144,Appetite!$B$6))</f>
        <v/>
      </c>
    </row>
    <row r="145" customFormat="false" ht="15" hidden="false" customHeight="false" outlineLevel="0" collapsed="false">
      <c r="A145" s="7"/>
      <c r="B145" s="7"/>
      <c r="C145" s="7"/>
      <c r="D145" s="7"/>
      <c r="E145" s="7"/>
      <c r="F145" s="7"/>
      <c r="G145" s="7"/>
      <c r="H145" s="7"/>
      <c r="I145" s="7"/>
      <c r="J145" s="8" t="str">
        <f aca="false">IF(OR(H145="",I145=""),"",H145*I145)</f>
        <v/>
      </c>
      <c r="K145" s="7"/>
      <c r="L145" s="7"/>
      <c r="M145" s="8" t="str">
        <f aca="false">IF(OR(J145="",L145=""),"",ROUND(J145*(1-(L145-1)*0.18),1))</f>
        <v/>
      </c>
      <c r="N145" s="8" t="str">
        <f aca="false">IF(M145="","",IF(M145&gt;Appetite!$B$4,"YES — needs acceptance","Within appetite"))</f>
        <v/>
      </c>
      <c r="O145" s="7"/>
      <c r="P145" s="7"/>
      <c r="Q145" s="9"/>
      <c r="R145" s="10" t="str">
        <f aca="false">IF(Q145="","",EDATE(Q145,Appetite!$B$6))</f>
        <v/>
      </c>
    </row>
    <row r="146" customFormat="false" ht="15" hidden="false" customHeight="fals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2" t="str">
        <f aca="false">IF(OR(H146="",I146=""),"",H146*I146)</f>
        <v/>
      </c>
      <c r="K146" s="11"/>
      <c r="L146" s="11"/>
      <c r="M146" s="12" t="str">
        <f aca="false">IF(OR(J146="",L146=""),"",ROUND(J146*(1-(L146-1)*0.18),1))</f>
        <v/>
      </c>
      <c r="N146" s="12" t="str">
        <f aca="false">IF(M146="","",IF(M146&gt;Appetite!$B$4,"YES — needs acceptance","Within appetite"))</f>
        <v/>
      </c>
      <c r="O146" s="11"/>
      <c r="P146" s="11"/>
      <c r="Q146" s="13"/>
      <c r="R146" s="14" t="str">
        <f aca="false">IF(Q146="","",EDATE(Q146,Appetite!$B$6))</f>
        <v/>
      </c>
    </row>
    <row r="147" customFormat="false" ht="15" hidden="false" customHeight="fals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8" t="str">
        <f aca="false">IF(OR(H147="",I147=""),"",H147*I147)</f>
        <v/>
      </c>
      <c r="K147" s="7"/>
      <c r="L147" s="7"/>
      <c r="M147" s="8" t="str">
        <f aca="false">IF(OR(J147="",L147=""),"",ROUND(J147*(1-(L147-1)*0.18),1))</f>
        <v/>
      </c>
      <c r="N147" s="8" t="str">
        <f aca="false">IF(M147="","",IF(M147&gt;Appetite!$B$4,"YES — needs acceptance","Within appetite"))</f>
        <v/>
      </c>
      <c r="O147" s="7"/>
      <c r="P147" s="7"/>
      <c r="Q147" s="9"/>
      <c r="R147" s="10" t="str">
        <f aca="false">IF(Q147="","",EDATE(Q147,Appetite!$B$6))</f>
        <v/>
      </c>
    </row>
    <row r="148" customFormat="false" ht="15" hidden="false" customHeight="false" outlineLevel="0" collapsed="false">
      <c r="A148" s="11"/>
      <c r="B148" s="11"/>
      <c r="C148" s="11"/>
      <c r="D148" s="11"/>
      <c r="E148" s="11"/>
      <c r="F148" s="11"/>
      <c r="G148" s="11"/>
      <c r="H148" s="11"/>
      <c r="I148" s="11"/>
      <c r="J148" s="12" t="str">
        <f aca="false">IF(OR(H148="",I148=""),"",H148*I148)</f>
        <v/>
      </c>
      <c r="K148" s="11"/>
      <c r="L148" s="11"/>
      <c r="M148" s="12" t="str">
        <f aca="false">IF(OR(J148="",L148=""),"",ROUND(J148*(1-(L148-1)*0.18),1))</f>
        <v/>
      </c>
      <c r="N148" s="12" t="str">
        <f aca="false">IF(M148="","",IF(M148&gt;Appetite!$B$4,"YES — needs acceptance","Within appetite"))</f>
        <v/>
      </c>
      <c r="O148" s="11"/>
      <c r="P148" s="11"/>
      <c r="Q148" s="13"/>
      <c r="R148" s="14" t="str">
        <f aca="false">IF(Q148="","",EDATE(Q148,Appetite!$B$6))</f>
        <v/>
      </c>
    </row>
    <row r="149" customFormat="false" ht="15" hidden="false" customHeight="false" outlineLevel="0" collapsed="false">
      <c r="A149" s="7"/>
      <c r="B149" s="7"/>
      <c r="C149" s="7"/>
      <c r="D149" s="7"/>
      <c r="E149" s="7"/>
      <c r="F149" s="7"/>
      <c r="G149" s="7"/>
      <c r="H149" s="7"/>
      <c r="I149" s="7"/>
      <c r="J149" s="8" t="str">
        <f aca="false">IF(OR(H149="",I149=""),"",H149*I149)</f>
        <v/>
      </c>
      <c r="K149" s="7"/>
      <c r="L149" s="7"/>
      <c r="M149" s="8" t="str">
        <f aca="false">IF(OR(J149="",L149=""),"",ROUND(J149*(1-(L149-1)*0.18),1))</f>
        <v/>
      </c>
      <c r="N149" s="8" t="str">
        <f aca="false">IF(M149="","",IF(M149&gt;Appetite!$B$4,"YES — needs acceptance","Within appetite"))</f>
        <v/>
      </c>
      <c r="O149" s="7"/>
      <c r="P149" s="7"/>
      <c r="Q149" s="9"/>
      <c r="R149" s="10" t="str">
        <f aca="false">IF(Q149="","",EDATE(Q149,Appetite!$B$6))</f>
        <v/>
      </c>
    </row>
    <row r="150" customFormat="false" ht="15" hidden="false" customHeight="false" outlineLevel="0" collapsed="false">
      <c r="A150" s="11"/>
      <c r="B150" s="11"/>
      <c r="C150" s="11"/>
      <c r="D150" s="11"/>
      <c r="E150" s="11"/>
      <c r="F150" s="11"/>
      <c r="G150" s="11"/>
      <c r="H150" s="11"/>
      <c r="I150" s="11"/>
      <c r="J150" s="12" t="str">
        <f aca="false">IF(OR(H150="",I150=""),"",H150*I150)</f>
        <v/>
      </c>
      <c r="K150" s="11"/>
      <c r="L150" s="11"/>
      <c r="M150" s="12" t="str">
        <f aca="false">IF(OR(J150="",L150=""),"",ROUND(J150*(1-(L150-1)*0.18),1))</f>
        <v/>
      </c>
      <c r="N150" s="12" t="str">
        <f aca="false">IF(M150="","",IF(M150&gt;Appetite!$B$4,"YES — needs acceptance","Within appetite"))</f>
        <v/>
      </c>
      <c r="O150" s="11"/>
      <c r="P150" s="11"/>
      <c r="Q150" s="13"/>
      <c r="R150" s="14" t="str">
        <f aca="false">IF(Q150="","",EDATE(Q150,Appetite!$B$6))</f>
        <v/>
      </c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/>
      <c r="G151" s="7"/>
      <c r="H151" s="7"/>
      <c r="I151" s="7"/>
      <c r="J151" s="8" t="str">
        <f aca="false">IF(OR(H151="",I151=""),"",H151*I151)</f>
        <v/>
      </c>
      <c r="K151" s="7"/>
      <c r="L151" s="7"/>
      <c r="M151" s="8" t="str">
        <f aca="false">IF(OR(J151="",L151=""),"",ROUND(J151*(1-(L151-1)*0.18),1))</f>
        <v/>
      </c>
      <c r="N151" s="8" t="str">
        <f aca="false">IF(M151="","",IF(M151&gt;Appetite!$B$4,"YES — needs acceptance","Within appetite"))</f>
        <v/>
      </c>
      <c r="O151" s="7"/>
      <c r="P151" s="7"/>
      <c r="Q151" s="9"/>
      <c r="R151" s="10" t="str">
        <f aca="false">IF(Q151="","",EDATE(Q151,Appetite!$B$6))</f>
        <v/>
      </c>
    </row>
    <row r="152" customFormat="false" ht="15" hidden="false" customHeight="false" outlineLevel="0" collapsed="false">
      <c r="A152" s="11"/>
      <c r="B152" s="11"/>
      <c r="C152" s="11"/>
      <c r="D152" s="11"/>
      <c r="E152" s="11"/>
      <c r="F152" s="11"/>
      <c r="G152" s="11"/>
      <c r="H152" s="11"/>
      <c r="I152" s="11"/>
      <c r="J152" s="12" t="str">
        <f aca="false">IF(OR(H152="",I152=""),"",H152*I152)</f>
        <v/>
      </c>
      <c r="K152" s="11"/>
      <c r="L152" s="11"/>
      <c r="M152" s="12" t="str">
        <f aca="false">IF(OR(J152="",L152=""),"",ROUND(J152*(1-(L152-1)*0.18),1))</f>
        <v/>
      </c>
      <c r="N152" s="12" t="str">
        <f aca="false">IF(M152="","",IF(M152&gt;Appetite!$B$4,"YES — needs acceptance","Within appetite"))</f>
        <v/>
      </c>
      <c r="O152" s="11"/>
      <c r="P152" s="11"/>
      <c r="Q152" s="13"/>
      <c r="R152" s="14" t="str">
        <f aca="false">IF(Q152="","",EDATE(Q152,Appetite!$B$6))</f>
        <v/>
      </c>
    </row>
    <row r="153" customFormat="false" ht="15" hidden="false" customHeight="false" outlineLevel="0" collapsed="false">
      <c r="A153" s="7"/>
      <c r="B153" s="7"/>
      <c r="C153" s="7"/>
      <c r="D153" s="7"/>
      <c r="E153" s="7"/>
      <c r="F153" s="7"/>
      <c r="G153" s="7"/>
      <c r="H153" s="7"/>
      <c r="I153" s="7"/>
      <c r="J153" s="8" t="str">
        <f aca="false">IF(OR(H153="",I153=""),"",H153*I153)</f>
        <v/>
      </c>
      <c r="K153" s="7"/>
      <c r="L153" s="7"/>
      <c r="M153" s="8" t="str">
        <f aca="false">IF(OR(J153="",L153=""),"",ROUND(J153*(1-(L153-1)*0.18),1))</f>
        <v/>
      </c>
      <c r="N153" s="8" t="str">
        <f aca="false">IF(M153="","",IF(M153&gt;Appetite!$B$4,"YES — needs acceptance","Within appetite"))</f>
        <v/>
      </c>
      <c r="O153" s="7"/>
      <c r="P153" s="7"/>
      <c r="Q153" s="9"/>
      <c r="R153" s="10" t="str">
        <f aca="false">IF(Q153="","",EDATE(Q153,Appetite!$B$6))</f>
        <v/>
      </c>
    </row>
    <row r="154" customFormat="false" ht="15" hidden="false" customHeight="false" outlineLevel="0" collapsed="false">
      <c r="A154" s="11"/>
      <c r="B154" s="11"/>
      <c r="C154" s="11"/>
      <c r="D154" s="11"/>
      <c r="E154" s="11"/>
      <c r="F154" s="11"/>
      <c r="G154" s="11"/>
      <c r="H154" s="11"/>
      <c r="I154" s="11"/>
      <c r="J154" s="12" t="str">
        <f aca="false">IF(OR(H154="",I154=""),"",H154*I154)</f>
        <v/>
      </c>
      <c r="K154" s="11"/>
      <c r="L154" s="11"/>
      <c r="M154" s="12" t="str">
        <f aca="false">IF(OR(J154="",L154=""),"",ROUND(J154*(1-(L154-1)*0.18),1))</f>
        <v/>
      </c>
      <c r="N154" s="12" t="str">
        <f aca="false">IF(M154="","",IF(M154&gt;Appetite!$B$4,"YES — needs acceptance","Within appetite"))</f>
        <v/>
      </c>
      <c r="O154" s="11"/>
      <c r="P154" s="11"/>
      <c r="Q154" s="13"/>
      <c r="R154" s="14" t="str">
        <f aca="false">IF(Q154="","",EDATE(Q154,Appetite!$B$6))</f>
        <v/>
      </c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7"/>
      <c r="G155" s="7"/>
      <c r="H155" s="7"/>
      <c r="I155" s="7"/>
      <c r="J155" s="8" t="str">
        <f aca="false">IF(OR(H155="",I155=""),"",H155*I155)</f>
        <v/>
      </c>
      <c r="K155" s="7"/>
      <c r="L155" s="7"/>
      <c r="M155" s="8" t="str">
        <f aca="false">IF(OR(J155="",L155=""),"",ROUND(J155*(1-(L155-1)*0.18),1))</f>
        <v/>
      </c>
      <c r="N155" s="8" t="str">
        <f aca="false">IF(M155="","",IF(M155&gt;Appetite!$B$4,"YES — needs acceptance","Within appetite"))</f>
        <v/>
      </c>
      <c r="O155" s="7"/>
      <c r="P155" s="7"/>
      <c r="Q155" s="9"/>
      <c r="R155" s="10" t="str">
        <f aca="false">IF(Q155="","",EDATE(Q155,Appetite!$B$6))</f>
        <v/>
      </c>
    </row>
    <row r="156" customFormat="false" ht="15" hidden="false" customHeight="false" outlineLevel="0" collapsed="false">
      <c r="A156" s="11"/>
      <c r="B156" s="11"/>
      <c r="C156" s="11"/>
      <c r="D156" s="11"/>
      <c r="E156" s="11"/>
      <c r="F156" s="11"/>
      <c r="G156" s="11"/>
      <c r="H156" s="11"/>
      <c r="I156" s="11"/>
      <c r="J156" s="12" t="str">
        <f aca="false">IF(OR(H156="",I156=""),"",H156*I156)</f>
        <v/>
      </c>
      <c r="K156" s="11"/>
      <c r="L156" s="11"/>
      <c r="M156" s="12" t="str">
        <f aca="false">IF(OR(J156="",L156=""),"",ROUND(J156*(1-(L156-1)*0.18),1))</f>
        <v/>
      </c>
      <c r="N156" s="12" t="str">
        <f aca="false">IF(M156="","",IF(M156&gt;Appetite!$B$4,"YES — needs acceptance","Within appetite"))</f>
        <v/>
      </c>
      <c r="O156" s="11"/>
      <c r="P156" s="11"/>
      <c r="Q156" s="13"/>
      <c r="R156" s="14" t="str">
        <f aca="false">IF(Q156="","",EDATE(Q156,Appetite!$B$6))</f>
        <v/>
      </c>
    </row>
    <row r="157" customFormat="false" ht="15" hidden="false" customHeight="false" outlineLevel="0" collapsed="false">
      <c r="A157" s="7"/>
      <c r="B157" s="7"/>
      <c r="C157" s="7"/>
      <c r="D157" s="7"/>
      <c r="E157" s="7"/>
      <c r="F157" s="7"/>
      <c r="G157" s="7"/>
      <c r="H157" s="7"/>
      <c r="I157" s="7"/>
      <c r="J157" s="8" t="str">
        <f aca="false">IF(OR(H157="",I157=""),"",H157*I157)</f>
        <v/>
      </c>
      <c r="K157" s="7"/>
      <c r="L157" s="7"/>
      <c r="M157" s="8" t="str">
        <f aca="false">IF(OR(J157="",L157=""),"",ROUND(J157*(1-(L157-1)*0.18),1))</f>
        <v/>
      </c>
      <c r="N157" s="8" t="str">
        <f aca="false">IF(M157="","",IF(M157&gt;Appetite!$B$4,"YES — needs acceptance","Within appetite"))</f>
        <v/>
      </c>
      <c r="O157" s="7"/>
      <c r="P157" s="7"/>
      <c r="Q157" s="9"/>
      <c r="R157" s="10" t="str">
        <f aca="false">IF(Q157="","",EDATE(Q157,Appetite!$B$6))</f>
        <v/>
      </c>
    </row>
    <row r="158" customFormat="false" ht="15" hidden="false" customHeight="false" outlineLevel="0" collapsed="false">
      <c r="A158" s="11"/>
      <c r="B158" s="11"/>
      <c r="C158" s="11"/>
      <c r="D158" s="11"/>
      <c r="E158" s="11"/>
      <c r="F158" s="11"/>
      <c r="G158" s="11"/>
      <c r="H158" s="11"/>
      <c r="I158" s="11"/>
      <c r="J158" s="12" t="str">
        <f aca="false">IF(OR(H158="",I158=""),"",H158*I158)</f>
        <v/>
      </c>
      <c r="K158" s="11"/>
      <c r="L158" s="11"/>
      <c r="M158" s="12" t="str">
        <f aca="false">IF(OR(J158="",L158=""),"",ROUND(J158*(1-(L158-1)*0.18),1))</f>
        <v/>
      </c>
      <c r="N158" s="12" t="str">
        <f aca="false">IF(M158="","",IF(M158&gt;Appetite!$B$4,"YES — needs acceptance","Within appetite"))</f>
        <v/>
      </c>
      <c r="O158" s="11"/>
      <c r="P158" s="11"/>
      <c r="Q158" s="13"/>
      <c r="R158" s="14" t="str">
        <f aca="false">IF(Q158="","",EDATE(Q158,Appetite!$B$6))</f>
        <v/>
      </c>
    </row>
    <row r="159" customFormat="false" ht="15" hidden="false" customHeight="false" outlineLevel="0" collapsed="false">
      <c r="A159" s="7"/>
      <c r="B159" s="7"/>
      <c r="C159" s="7"/>
      <c r="D159" s="7"/>
      <c r="E159" s="7"/>
      <c r="F159" s="7"/>
      <c r="G159" s="7"/>
      <c r="H159" s="7"/>
      <c r="I159" s="7"/>
      <c r="J159" s="8" t="str">
        <f aca="false">IF(OR(H159="",I159=""),"",H159*I159)</f>
        <v/>
      </c>
      <c r="K159" s="7"/>
      <c r="L159" s="7"/>
      <c r="M159" s="8" t="str">
        <f aca="false">IF(OR(J159="",L159=""),"",ROUND(J159*(1-(L159-1)*0.18),1))</f>
        <v/>
      </c>
      <c r="N159" s="8" t="str">
        <f aca="false">IF(M159="","",IF(M159&gt;Appetite!$B$4,"YES — needs acceptance","Within appetite"))</f>
        <v/>
      </c>
      <c r="O159" s="7"/>
      <c r="P159" s="7"/>
      <c r="Q159" s="9"/>
      <c r="R159" s="10" t="str">
        <f aca="false">IF(Q159="","",EDATE(Q159,Appetite!$B$6))</f>
        <v/>
      </c>
    </row>
    <row r="160" customFormat="false" ht="15" hidden="false" customHeight="false" outlineLevel="0" collapsed="false">
      <c r="A160" s="11"/>
      <c r="B160" s="11"/>
      <c r="C160" s="11"/>
      <c r="D160" s="11"/>
      <c r="E160" s="11"/>
      <c r="F160" s="11"/>
      <c r="G160" s="11"/>
      <c r="H160" s="11"/>
      <c r="I160" s="11"/>
      <c r="J160" s="12" t="str">
        <f aca="false">IF(OR(H160="",I160=""),"",H160*I160)</f>
        <v/>
      </c>
      <c r="K160" s="11"/>
      <c r="L160" s="11"/>
      <c r="M160" s="12" t="str">
        <f aca="false">IF(OR(J160="",L160=""),"",ROUND(J160*(1-(L160-1)*0.18),1))</f>
        <v/>
      </c>
      <c r="N160" s="12" t="str">
        <f aca="false">IF(M160="","",IF(M160&gt;Appetite!$B$4,"YES — needs acceptance","Within appetite"))</f>
        <v/>
      </c>
      <c r="O160" s="11"/>
      <c r="P160" s="11"/>
      <c r="Q160" s="13"/>
      <c r="R160" s="14" t="str">
        <f aca="false">IF(Q160="","",EDATE(Q160,Appetite!$B$6))</f>
        <v/>
      </c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/>
      <c r="G161" s="7"/>
      <c r="H161" s="7"/>
      <c r="I161" s="7"/>
      <c r="J161" s="8" t="str">
        <f aca="false">IF(OR(H161="",I161=""),"",H161*I161)</f>
        <v/>
      </c>
      <c r="K161" s="7"/>
      <c r="L161" s="7"/>
      <c r="M161" s="8" t="str">
        <f aca="false">IF(OR(J161="",L161=""),"",ROUND(J161*(1-(L161-1)*0.18),1))</f>
        <v/>
      </c>
      <c r="N161" s="8" t="str">
        <f aca="false">IF(M161="","",IF(M161&gt;Appetite!$B$4,"YES — needs acceptance","Within appetite"))</f>
        <v/>
      </c>
      <c r="O161" s="7"/>
      <c r="P161" s="7"/>
      <c r="Q161" s="9"/>
      <c r="R161" s="10" t="str">
        <f aca="false">IF(Q161="","",EDATE(Q161,Appetite!$B$6))</f>
        <v/>
      </c>
    </row>
    <row r="162" customFormat="false" ht="15" hidden="false" customHeight="false" outlineLevel="0" collapsed="false">
      <c r="A162" s="11"/>
      <c r="B162" s="11"/>
      <c r="C162" s="11"/>
      <c r="D162" s="11"/>
      <c r="E162" s="11"/>
      <c r="F162" s="11"/>
      <c r="G162" s="11"/>
      <c r="H162" s="11"/>
      <c r="I162" s="11"/>
      <c r="J162" s="12" t="str">
        <f aca="false">IF(OR(H162="",I162=""),"",H162*I162)</f>
        <v/>
      </c>
      <c r="K162" s="11"/>
      <c r="L162" s="11"/>
      <c r="M162" s="12" t="str">
        <f aca="false">IF(OR(J162="",L162=""),"",ROUND(J162*(1-(L162-1)*0.18),1))</f>
        <v/>
      </c>
      <c r="N162" s="12" t="str">
        <f aca="false">IF(M162="","",IF(M162&gt;Appetite!$B$4,"YES — needs acceptance","Within appetite"))</f>
        <v/>
      </c>
      <c r="O162" s="11"/>
      <c r="P162" s="11"/>
      <c r="Q162" s="13"/>
      <c r="R162" s="14" t="str">
        <f aca="false">IF(Q162="","",EDATE(Q162,Appetite!$B$6))</f>
        <v/>
      </c>
    </row>
    <row r="163" customFormat="false" ht="15" hidden="false" customHeight="false" outlineLevel="0" collapsed="false">
      <c r="A163" s="7"/>
      <c r="B163" s="7"/>
      <c r="C163" s="7"/>
      <c r="D163" s="7"/>
      <c r="E163" s="7"/>
      <c r="F163" s="7"/>
      <c r="G163" s="7"/>
      <c r="H163" s="7"/>
      <c r="I163" s="7"/>
      <c r="J163" s="8" t="str">
        <f aca="false">IF(OR(H163="",I163=""),"",H163*I163)</f>
        <v/>
      </c>
      <c r="K163" s="7"/>
      <c r="L163" s="7"/>
      <c r="M163" s="8" t="str">
        <f aca="false">IF(OR(J163="",L163=""),"",ROUND(J163*(1-(L163-1)*0.18),1))</f>
        <v/>
      </c>
      <c r="N163" s="8" t="str">
        <f aca="false">IF(M163="","",IF(M163&gt;Appetite!$B$4,"YES — needs acceptance","Within appetite"))</f>
        <v/>
      </c>
      <c r="O163" s="7"/>
      <c r="P163" s="7"/>
      <c r="Q163" s="9"/>
      <c r="R163" s="10" t="str">
        <f aca="false">IF(Q163="","",EDATE(Q163,Appetite!$B$6))</f>
        <v/>
      </c>
    </row>
    <row r="164" customFormat="false" ht="15" hidden="false" customHeight="false" outlineLevel="0" collapsed="false">
      <c r="A164" s="11"/>
      <c r="B164" s="11"/>
      <c r="C164" s="11"/>
      <c r="D164" s="11"/>
      <c r="E164" s="11"/>
      <c r="F164" s="11"/>
      <c r="G164" s="11"/>
      <c r="H164" s="11"/>
      <c r="I164" s="11"/>
      <c r="J164" s="12" t="str">
        <f aca="false">IF(OR(H164="",I164=""),"",H164*I164)</f>
        <v/>
      </c>
      <c r="K164" s="11"/>
      <c r="L164" s="11"/>
      <c r="M164" s="12" t="str">
        <f aca="false">IF(OR(J164="",L164=""),"",ROUND(J164*(1-(L164-1)*0.18),1))</f>
        <v/>
      </c>
      <c r="N164" s="12" t="str">
        <f aca="false">IF(M164="","",IF(M164&gt;Appetite!$B$4,"YES — needs acceptance","Within appetite"))</f>
        <v/>
      </c>
      <c r="O164" s="11"/>
      <c r="P164" s="11"/>
      <c r="Q164" s="13"/>
      <c r="R164" s="14" t="str">
        <f aca="false">IF(Q164="","",EDATE(Q164,Appetite!$B$6))</f>
        <v/>
      </c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7"/>
      <c r="G165" s="7"/>
      <c r="H165" s="7"/>
      <c r="I165" s="7"/>
      <c r="J165" s="8" t="str">
        <f aca="false">IF(OR(H165="",I165=""),"",H165*I165)</f>
        <v/>
      </c>
      <c r="K165" s="7"/>
      <c r="L165" s="7"/>
      <c r="M165" s="8" t="str">
        <f aca="false">IF(OR(J165="",L165=""),"",ROUND(J165*(1-(L165-1)*0.18),1))</f>
        <v/>
      </c>
      <c r="N165" s="8" t="str">
        <f aca="false">IF(M165="","",IF(M165&gt;Appetite!$B$4,"YES — needs acceptance","Within appetite"))</f>
        <v/>
      </c>
      <c r="O165" s="7"/>
      <c r="P165" s="7"/>
      <c r="Q165" s="9"/>
      <c r="R165" s="10" t="str">
        <f aca="false">IF(Q165="","",EDATE(Q165,Appetite!$B$6))</f>
        <v/>
      </c>
    </row>
    <row r="166" customFormat="false" ht="15" hidden="false" customHeight="false" outlineLevel="0" collapsed="false">
      <c r="A166" s="11"/>
      <c r="B166" s="11"/>
      <c r="C166" s="11"/>
      <c r="D166" s="11"/>
      <c r="E166" s="11"/>
      <c r="F166" s="11"/>
      <c r="G166" s="11"/>
      <c r="H166" s="11"/>
      <c r="I166" s="11"/>
      <c r="J166" s="12" t="str">
        <f aca="false">IF(OR(H166="",I166=""),"",H166*I166)</f>
        <v/>
      </c>
      <c r="K166" s="11"/>
      <c r="L166" s="11"/>
      <c r="M166" s="12" t="str">
        <f aca="false">IF(OR(J166="",L166=""),"",ROUND(J166*(1-(L166-1)*0.18),1))</f>
        <v/>
      </c>
      <c r="N166" s="12" t="str">
        <f aca="false">IF(M166="","",IF(M166&gt;Appetite!$B$4,"YES — needs acceptance","Within appetite"))</f>
        <v/>
      </c>
      <c r="O166" s="11"/>
      <c r="P166" s="11"/>
      <c r="Q166" s="13"/>
      <c r="R166" s="14" t="str">
        <f aca="false">IF(Q166="","",EDATE(Q166,Appetite!$B$6))</f>
        <v/>
      </c>
    </row>
    <row r="167" customFormat="false" ht="15" hidden="false" customHeight="false" outlineLevel="0" collapsed="false">
      <c r="A167" s="7"/>
      <c r="B167" s="7"/>
      <c r="C167" s="7"/>
      <c r="D167" s="7"/>
      <c r="E167" s="7"/>
      <c r="F167" s="7"/>
      <c r="G167" s="7"/>
      <c r="H167" s="7"/>
      <c r="I167" s="7"/>
      <c r="J167" s="8" t="str">
        <f aca="false">IF(OR(H167="",I167=""),"",H167*I167)</f>
        <v/>
      </c>
      <c r="K167" s="7"/>
      <c r="L167" s="7"/>
      <c r="M167" s="8" t="str">
        <f aca="false">IF(OR(J167="",L167=""),"",ROUND(J167*(1-(L167-1)*0.18),1))</f>
        <v/>
      </c>
      <c r="N167" s="8" t="str">
        <f aca="false">IF(M167="","",IF(M167&gt;Appetite!$B$4,"YES — needs acceptance","Within appetite"))</f>
        <v/>
      </c>
      <c r="O167" s="7"/>
      <c r="P167" s="7"/>
      <c r="Q167" s="9"/>
      <c r="R167" s="10" t="str">
        <f aca="false">IF(Q167="","",EDATE(Q167,Appetite!$B$6))</f>
        <v/>
      </c>
    </row>
    <row r="168" customFormat="false" ht="15" hidden="false" customHeight="false" outlineLevel="0" collapsed="false">
      <c r="A168" s="11"/>
      <c r="B168" s="11"/>
      <c r="C168" s="11"/>
      <c r="D168" s="11"/>
      <c r="E168" s="11"/>
      <c r="F168" s="11"/>
      <c r="G168" s="11"/>
      <c r="H168" s="11"/>
      <c r="I168" s="11"/>
      <c r="J168" s="12" t="str">
        <f aca="false">IF(OR(H168="",I168=""),"",H168*I168)</f>
        <v/>
      </c>
      <c r="K168" s="11"/>
      <c r="L168" s="11"/>
      <c r="M168" s="12" t="str">
        <f aca="false">IF(OR(J168="",L168=""),"",ROUND(J168*(1-(L168-1)*0.18),1))</f>
        <v/>
      </c>
      <c r="N168" s="12" t="str">
        <f aca="false">IF(M168="","",IF(M168&gt;Appetite!$B$4,"YES — needs acceptance","Within appetite"))</f>
        <v/>
      </c>
      <c r="O168" s="11"/>
      <c r="P168" s="11"/>
      <c r="Q168" s="13"/>
      <c r="R168" s="14" t="str">
        <f aca="false">IF(Q168="","",EDATE(Q168,Appetite!$B$6))</f>
        <v/>
      </c>
    </row>
    <row r="169" customFormat="false" ht="15" hidden="false" customHeight="false" outlineLevel="0" collapsed="false">
      <c r="A169" s="7"/>
      <c r="B169" s="7"/>
      <c r="C169" s="7"/>
      <c r="D169" s="7"/>
      <c r="E169" s="7"/>
      <c r="F169" s="7"/>
      <c r="G169" s="7"/>
      <c r="H169" s="7"/>
      <c r="I169" s="7"/>
      <c r="J169" s="8" t="str">
        <f aca="false">IF(OR(H169="",I169=""),"",H169*I169)</f>
        <v/>
      </c>
      <c r="K169" s="7"/>
      <c r="L169" s="7"/>
      <c r="M169" s="8" t="str">
        <f aca="false">IF(OR(J169="",L169=""),"",ROUND(J169*(1-(L169-1)*0.18),1))</f>
        <v/>
      </c>
      <c r="N169" s="8" t="str">
        <f aca="false">IF(M169="","",IF(M169&gt;Appetite!$B$4,"YES — needs acceptance","Within appetite"))</f>
        <v/>
      </c>
      <c r="O169" s="7"/>
      <c r="P169" s="7"/>
      <c r="Q169" s="9"/>
      <c r="R169" s="10" t="str">
        <f aca="false">IF(Q169="","",EDATE(Q169,Appetite!$B$6))</f>
        <v/>
      </c>
    </row>
    <row r="170" customFormat="false" ht="15" hidden="false" customHeight="false" outlineLevel="0" collapsed="false">
      <c r="A170" s="11"/>
      <c r="B170" s="11"/>
      <c r="C170" s="11"/>
      <c r="D170" s="11"/>
      <c r="E170" s="11"/>
      <c r="F170" s="11"/>
      <c r="G170" s="11"/>
      <c r="H170" s="11"/>
      <c r="I170" s="11"/>
      <c r="J170" s="12" t="str">
        <f aca="false">IF(OR(H170="",I170=""),"",H170*I170)</f>
        <v/>
      </c>
      <c r="K170" s="11"/>
      <c r="L170" s="11"/>
      <c r="M170" s="12" t="str">
        <f aca="false">IF(OR(J170="",L170=""),"",ROUND(J170*(1-(L170-1)*0.18),1))</f>
        <v/>
      </c>
      <c r="N170" s="12" t="str">
        <f aca="false">IF(M170="","",IF(M170&gt;Appetite!$B$4,"YES — needs acceptance","Within appetite"))</f>
        <v/>
      </c>
      <c r="O170" s="11"/>
      <c r="P170" s="11"/>
      <c r="Q170" s="13"/>
      <c r="R170" s="14" t="str">
        <f aca="false">IF(Q170="","",EDATE(Q170,Appetite!$B$6))</f>
        <v/>
      </c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/>
      <c r="G171" s="7"/>
      <c r="H171" s="7"/>
      <c r="I171" s="7"/>
      <c r="J171" s="8" t="str">
        <f aca="false">IF(OR(H171="",I171=""),"",H171*I171)</f>
        <v/>
      </c>
      <c r="K171" s="7"/>
      <c r="L171" s="7"/>
      <c r="M171" s="8" t="str">
        <f aca="false">IF(OR(J171="",L171=""),"",ROUND(J171*(1-(L171-1)*0.18),1))</f>
        <v/>
      </c>
      <c r="N171" s="8" t="str">
        <f aca="false">IF(M171="","",IF(M171&gt;Appetite!$B$4,"YES — needs acceptance","Within appetite"))</f>
        <v/>
      </c>
      <c r="O171" s="7"/>
      <c r="P171" s="7"/>
      <c r="Q171" s="9"/>
      <c r="R171" s="10" t="str">
        <f aca="false">IF(Q171="","",EDATE(Q171,Appetite!$B$6))</f>
        <v/>
      </c>
    </row>
    <row r="172" customFormat="false" ht="15" hidden="false" customHeight="false" outlineLevel="0" collapsed="false">
      <c r="A172" s="11"/>
      <c r="B172" s="11"/>
      <c r="C172" s="11"/>
      <c r="D172" s="11"/>
      <c r="E172" s="11"/>
      <c r="F172" s="11"/>
      <c r="G172" s="11"/>
      <c r="H172" s="11"/>
      <c r="I172" s="11"/>
      <c r="J172" s="12" t="str">
        <f aca="false">IF(OR(H172="",I172=""),"",H172*I172)</f>
        <v/>
      </c>
      <c r="K172" s="11"/>
      <c r="L172" s="11"/>
      <c r="M172" s="12" t="str">
        <f aca="false">IF(OR(J172="",L172=""),"",ROUND(J172*(1-(L172-1)*0.18),1))</f>
        <v/>
      </c>
      <c r="N172" s="12" t="str">
        <f aca="false">IF(M172="","",IF(M172&gt;Appetite!$B$4,"YES — needs acceptance","Within appetite"))</f>
        <v/>
      </c>
      <c r="O172" s="11"/>
      <c r="P172" s="11"/>
      <c r="Q172" s="13"/>
      <c r="R172" s="14" t="str">
        <f aca="false">IF(Q172="","",EDATE(Q172,Appetite!$B$6))</f>
        <v/>
      </c>
    </row>
    <row r="173" customFormat="false" ht="15" hidden="false" customHeight="false" outlineLevel="0" collapsed="false">
      <c r="A173" s="7"/>
      <c r="B173" s="7"/>
      <c r="C173" s="7"/>
      <c r="D173" s="7"/>
      <c r="E173" s="7"/>
      <c r="F173" s="7"/>
      <c r="G173" s="7"/>
      <c r="H173" s="7"/>
      <c r="I173" s="7"/>
      <c r="J173" s="8" t="str">
        <f aca="false">IF(OR(H173="",I173=""),"",H173*I173)</f>
        <v/>
      </c>
      <c r="K173" s="7"/>
      <c r="L173" s="7"/>
      <c r="M173" s="8" t="str">
        <f aca="false">IF(OR(J173="",L173=""),"",ROUND(J173*(1-(L173-1)*0.18),1))</f>
        <v/>
      </c>
      <c r="N173" s="8" t="str">
        <f aca="false">IF(M173="","",IF(M173&gt;Appetite!$B$4,"YES — needs acceptance","Within appetite"))</f>
        <v/>
      </c>
      <c r="O173" s="7"/>
      <c r="P173" s="7"/>
      <c r="Q173" s="9"/>
      <c r="R173" s="10" t="str">
        <f aca="false">IF(Q173="","",EDATE(Q173,Appetite!$B$6))</f>
        <v/>
      </c>
    </row>
    <row r="174" customFormat="false" ht="15" hidden="false" customHeight="false" outlineLevel="0" collapsed="false">
      <c r="A174" s="11"/>
      <c r="B174" s="11"/>
      <c r="C174" s="11"/>
      <c r="D174" s="11"/>
      <c r="E174" s="11"/>
      <c r="F174" s="11"/>
      <c r="G174" s="11"/>
      <c r="H174" s="11"/>
      <c r="I174" s="11"/>
      <c r="J174" s="12" t="str">
        <f aca="false">IF(OR(H174="",I174=""),"",H174*I174)</f>
        <v/>
      </c>
      <c r="K174" s="11"/>
      <c r="L174" s="11"/>
      <c r="M174" s="12" t="str">
        <f aca="false">IF(OR(J174="",L174=""),"",ROUND(J174*(1-(L174-1)*0.18),1))</f>
        <v/>
      </c>
      <c r="N174" s="12" t="str">
        <f aca="false">IF(M174="","",IF(M174&gt;Appetite!$B$4,"YES — needs acceptance","Within appetite"))</f>
        <v/>
      </c>
      <c r="O174" s="11"/>
      <c r="P174" s="11"/>
      <c r="Q174" s="13"/>
      <c r="R174" s="14" t="str">
        <f aca="false">IF(Q174="","",EDATE(Q174,Appetite!$B$6))</f>
        <v/>
      </c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8" t="str">
        <f aca="false">IF(OR(H175="",I175=""),"",H175*I175)</f>
        <v/>
      </c>
      <c r="K175" s="7"/>
      <c r="L175" s="7"/>
      <c r="M175" s="8" t="str">
        <f aca="false">IF(OR(J175="",L175=""),"",ROUND(J175*(1-(L175-1)*0.18),1))</f>
        <v/>
      </c>
      <c r="N175" s="8" t="str">
        <f aca="false">IF(M175="","",IF(M175&gt;Appetite!$B$4,"YES — needs acceptance","Within appetite"))</f>
        <v/>
      </c>
      <c r="O175" s="7"/>
      <c r="P175" s="7"/>
      <c r="Q175" s="9"/>
      <c r="R175" s="10" t="str">
        <f aca="false">IF(Q175="","",EDATE(Q175,Appetite!$B$6))</f>
        <v/>
      </c>
    </row>
    <row r="176" customFormat="false" ht="15" hidden="false" customHeight="false" outlineLevel="0" collapsed="false">
      <c r="A176" s="11"/>
      <c r="B176" s="11"/>
      <c r="C176" s="11"/>
      <c r="D176" s="11"/>
      <c r="E176" s="11"/>
      <c r="F176" s="11"/>
      <c r="G176" s="11"/>
      <c r="H176" s="11"/>
      <c r="I176" s="11"/>
      <c r="J176" s="12" t="str">
        <f aca="false">IF(OR(H176="",I176=""),"",H176*I176)</f>
        <v/>
      </c>
      <c r="K176" s="11"/>
      <c r="L176" s="11"/>
      <c r="M176" s="12" t="str">
        <f aca="false">IF(OR(J176="",L176=""),"",ROUND(J176*(1-(L176-1)*0.18),1))</f>
        <v/>
      </c>
      <c r="N176" s="12" t="str">
        <f aca="false">IF(M176="","",IF(M176&gt;Appetite!$B$4,"YES — needs acceptance","Within appetite"))</f>
        <v/>
      </c>
      <c r="O176" s="11"/>
      <c r="P176" s="11"/>
      <c r="Q176" s="13"/>
      <c r="R176" s="14" t="str">
        <f aca="false">IF(Q176="","",EDATE(Q176,Appetite!$B$6))</f>
        <v/>
      </c>
    </row>
    <row r="177" customFormat="false" ht="15" hidden="false" customHeight="false" outlineLevel="0" collapsed="false">
      <c r="A177" s="7"/>
      <c r="B177" s="7"/>
      <c r="C177" s="7"/>
      <c r="D177" s="7"/>
      <c r="E177" s="7"/>
      <c r="F177" s="7"/>
      <c r="G177" s="7"/>
      <c r="H177" s="7"/>
      <c r="I177" s="7"/>
      <c r="J177" s="8" t="str">
        <f aca="false">IF(OR(H177="",I177=""),"",H177*I177)</f>
        <v/>
      </c>
      <c r="K177" s="7"/>
      <c r="L177" s="7"/>
      <c r="M177" s="8" t="str">
        <f aca="false">IF(OR(J177="",L177=""),"",ROUND(J177*(1-(L177-1)*0.18),1))</f>
        <v/>
      </c>
      <c r="N177" s="8" t="str">
        <f aca="false">IF(M177="","",IF(M177&gt;Appetite!$B$4,"YES — needs acceptance","Within appetite"))</f>
        <v/>
      </c>
      <c r="O177" s="7"/>
      <c r="P177" s="7"/>
      <c r="Q177" s="9"/>
      <c r="R177" s="10" t="str">
        <f aca="false">IF(Q177="","",EDATE(Q177,Appetite!$B$6))</f>
        <v/>
      </c>
    </row>
    <row r="178" customFormat="false" ht="15" hidden="false" customHeight="false" outlineLevel="0" collapsed="false">
      <c r="A178" s="11"/>
      <c r="B178" s="11"/>
      <c r="C178" s="11"/>
      <c r="D178" s="11"/>
      <c r="E178" s="11"/>
      <c r="F178" s="11"/>
      <c r="G178" s="11"/>
      <c r="H178" s="11"/>
      <c r="I178" s="11"/>
      <c r="J178" s="12" t="str">
        <f aca="false">IF(OR(H178="",I178=""),"",H178*I178)</f>
        <v/>
      </c>
      <c r="K178" s="11"/>
      <c r="L178" s="11"/>
      <c r="M178" s="12" t="str">
        <f aca="false">IF(OR(J178="",L178=""),"",ROUND(J178*(1-(L178-1)*0.18),1))</f>
        <v/>
      </c>
      <c r="N178" s="12" t="str">
        <f aca="false">IF(M178="","",IF(M178&gt;Appetite!$B$4,"YES — needs acceptance","Within appetite"))</f>
        <v/>
      </c>
      <c r="O178" s="11"/>
      <c r="P178" s="11"/>
      <c r="Q178" s="13"/>
      <c r="R178" s="14" t="str">
        <f aca="false">IF(Q178="","",EDATE(Q178,Appetite!$B$6))</f>
        <v/>
      </c>
    </row>
    <row r="179" customFormat="false" ht="15" hidden="false" customHeight="false" outlineLevel="0" collapsed="false">
      <c r="A179" s="7"/>
      <c r="B179" s="7"/>
      <c r="C179" s="7"/>
      <c r="D179" s="7"/>
      <c r="E179" s="7"/>
      <c r="F179" s="7"/>
      <c r="G179" s="7"/>
      <c r="H179" s="7"/>
      <c r="I179" s="7"/>
      <c r="J179" s="8" t="str">
        <f aca="false">IF(OR(H179="",I179=""),"",H179*I179)</f>
        <v/>
      </c>
      <c r="K179" s="7"/>
      <c r="L179" s="7"/>
      <c r="M179" s="8" t="str">
        <f aca="false">IF(OR(J179="",L179=""),"",ROUND(J179*(1-(L179-1)*0.18),1))</f>
        <v/>
      </c>
      <c r="N179" s="8" t="str">
        <f aca="false">IF(M179="","",IF(M179&gt;Appetite!$B$4,"YES — needs acceptance","Within appetite"))</f>
        <v/>
      </c>
      <c r="O179" s="7"/>
      <c r="P179" s="7"/>
      <c r="Q179" s="9"/>
      <c r="R179" s="10" t="str">
        <f aca="false">IF(Q179="","",EDATE(Q179,Appetite!$B$6))</f>
        <v/>
      </c>
    </row>
    <row r="180" customFormat="false" ht="15" hidden="false" customHeight="false" outlineLevel="0" collapsed="false">
      <c r="A180" s="11"/>
      <c r="B180" s="11"/>
      <c r="C180" s="11"/>
      <c r="D180" s="11"/>
      <c r="E180" s="11"/>
      <c r="F180" s="11"/>
      <c r="G180" s="11"/>
      <c r="H180" s="11"/>
      <c r="I180" s="11"/>
      <c r="J180" s="12" t="str">
        <f aca="false">IF(OR(H180="",I180=""),"",H180*I180)</f>
        <v/>
      </c>
      <c r="K180" s="11"/>
      <c r="L180" s="11"/>
      <c r="M180" s="12" t="str">
        <f aca="false">IF(OR(J180="",L180=""),"",ROUND(J180*(1-(L180-1)*0.18),1))</f>
        <v/>
      </c>
      <c r="N180" s="12" t="str">
        <f aca="false">IF(M180="","",IF(M180&gt;Appetite!$B$4,"YES — needs acceptance","Within appetite"))</f>
        <v/>
      </c>
      <c r="O180" s="11"/>
      <c r="P180" s="11"/>
      <c r="Q180" s="13"/>
      <c r="R180" s="14" t="str">
        <f aca="false">IF(Q180="","",EDATE(Q180,Appetite!$B$6))</f>
        <v/>
      </c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/>
      <c r="G181" s="7"/>
      <c r="H181" s="7"/>
      <c r="I181" s="7"/>
      <c r="J181" s="8" t="str">
        <f aca="false">IF(OR(H181="",I181=""),"",H181*I181)</f>
        <v/>
      </c>
      <c r="K181" s="7"/>
      <c r="L181" s="7"/>
      <c r="M181" s="8" t="str">
        <f aca="false">IF(OR(J181="",L181=""),"",ROUND(J181*(1-(L181-1)*0.18),1))</f>
        <v/>
      </c>
      <c r="N181" s="8" t="str">
        <f aca="false">IF(M181="","",IF(M181&gt;Appetite!$B$4,"YES — needs acceptance","Within appetite"))</f>
        <v/>
      </c>
      <c r="O181" s="7"/>
      <c r="P181" s="7"/>
      <c r="Q181" s="9"/>
      <c r="R181" s="10" t="str">
        <f aca="false">IF(Q181="","",EDATE(Q181,Appetite!$B$6))</f>
        <v/>
      </c>
    </row>
    <row r="182" customFormat="false" ht="15" hidden="false" customHeight="false" outlineLevel="0" collapsed="false">
      <c r="A182" s="11"/>
      <c r="B182" s="11"/>
      <c r="C182" s="11"/>
      <c r="D182" s="11"/>
      <c r="E182" s="11"/>
      <c r="F182" s="11"/>
      <c r="G182" s="11"/>
      <c r="H182" s="11"/>
      <c r="I182" s="11"/>
      <c r="J182" s="12" t="str">
        <f aca="false">IF(OR(H182="",I182=""),"",H182*I182)</f>
        <v/>
      </c>
      <c r="K182" s="11"/>
      <c r="L182" s="11"/>
      <c r="M182" s="12" t="str">
        <f aca="false">IF(OR(J182="",L182=""),"",ROUND(J182*(1-(L182-1)*0.18),1))</f>
        <v/>
      </c>
      <c r="N182" s="12" t="str">
        <f aca="false">IF(M182="","",IF(M182&gt;Appetite!$B$4,"YES — needs acceptance","Within appetite"))</f>
        <v/>
      </c>
      <c r="O182" s="11"/>
      <c r="P182" s="11"/>
      <c r="Q182" s="13"/>
      <c r="R182" s="14" t="str">
        <f aca="false">IF(Q182="","",EDATE(Q182,Appetite!$B$6))</f>
        <v/>
      </c>
    </row>
    <row r="183" customFormat="false" ht="15" hidden="false" customHeight="false" outlineLevel="0" collapsed="false">
      <c r="A183" s="7"/>
      <c r="B183" s="7"/>
      <c r="C183" s="7"/>
      <c r="D183" s="7"/>
      <c r="E183" s="7"/>
      <c r="F183" s="7"/>
      <c r="G183" s="7"/>
      <c r="H183" s="7"/>
      <c r="I183" s="7"/>
      <c r="J183" s="8" t="str">
        <f aca="false">IF(OR(H183="",I183=""),"",H183*I183)</f>
        <v/>
      </c>
      <c r="K183" s="7"/>
      <c r="L183" s="7"/>
      <c r="M183" s="8" t="str">
        <f aca="false">IF(OR(J183="",L183=""),"",ROUND(J183*(1-(L183-1)*0.18),1))</f>
        <v/>
      </c>
      <c r="N183" s="8" t="str">
        <f aca="false">IF(M183="","",IF(M183&gt;Appetite!$B$4,"YES — needs acceptance","Within appetite"))</f>
        <v/>
      </c>
      <c r="O183" s="7"/>
      <c r="P183" s="7"/>
      <c r="Q183" s="9"/>
      <c r="R183" s="10" t="str">
        <f aca="false">IF(Q183="","",EDATE(Q183,Appetite!$B$6))</f>
        <v/>
      </c>
    </row>
    <row r="184" customFormat="false" ht="15" hidden="false" customHeight="false" outlineLevel="0" collapsed="false">
      <c r="A184" s="11"/>
      <c r="B184" s="11"/>
      <c r="C184" s="11"/>
      <c r="D184" s="11"/>
      <c r="E184" s="11"/>
      <c r="F184" s="11"/>
      <c r="G184" s="11"/>
      <c r="H184" s="11"/>
      <c r="I184" s="11"/>
      <c r="J184" s="12" t="str">
        <f aca="false">IF(OR(H184="",I184=""),"",H184*I184)</f>
        <v/>
      </c>
      <c r="K184" s="11"/>
      <c r="L184" s="11"/>
      <c r="M184" s="12" t="str">
        <f aca="false">IF(OR(J184="",L184=""),"",ROUND(J184*(1-(L184-1)*0.18),1))</f>
        <v/>
      </c>
      <c r="N184" s="12" t="str">
        <f aca="false">IF(M184="","",IF(M184&gt;Appetite!$B$4,"YES — needs acceptance","Within appetite"))</f>
        <v/>
      </c>
      <c r="O184" s="11"/>
      <c r="P184" s="11"/>
      <c r="Q184" s="13"/>
      <c r="R184" s="14" t="str">
        <f aca="false">IF(Q184="","",EDATE(Q184,Appetite!$B$6))</f>
        <v/>
      </c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  <c r="G185" s="7"/>
      <c r="H185" s="7"/>
      <c r="I185" s="7"/>
      <c r="J185" s="8" t="str">
        <f aca="false">IF(OR(H185="",I185=""),"",H185*I185)</f>
        <v/>
      </c>
      <c r="K185" s="7"/>
      <c r="L185" s="7"/>
      <c r="M185" s="8" t="str">
        <f aca="false">IF(OR(J185="",L185=""),"",ROUND(J185*(1-(L185-1)*0.18),1))</f>
        <v/>
      </c>
      <c r="N185" s="8" t="str">
        <f aca="false">IF(M185="","",IF(M185&gt;Appetite!$B$4,"YES — needs acceptance","Within appetite"))</f>
        <v/>
      </c>
      <c r="O185" s="7"/>
      <c r="P185" s="7"/>
      <c r="Q185" s="9"/>
      <c r="R185" s="10" t="str">
        <f aca="false">IF(Q185="","",EDATE(Q185,Appetite!$B$6))</f>
        <v/>
      </c>
    </row>
    <row r="186" customFormat="false" ht="15" hidden="false" customHeight="false" outlineLevel="0" collapsed="false">
      <c r="A186" s="11"/>
      <c r="B186" s="11"/>
      <c r="C186" s="11"/>
      <c r="D186" s="11"/>
      <c r="E186" s="11"/>
      <c r="F186" s="11"/>
      <c r="G186" s="11"/>
      <c r="H186" s="11"/>
      <c r="I186" s="11"/>
      <c r="J186" s="12" t="str">
        <f aca="false">IF(OR(H186="",I186=""),"",H186*I186)</f>
        <v/>
      </c>
      <c r="K186" s="11"/>
      <c r="L186" s="11"/>
      <c r="M186" s="12" t="str">
        <f aca="false">IF(OR(J186="",L186=""),"",ROUND(J186*(1-(L186-1)*0.18),1))</f>
        <v/>
      </c>
      <c r="N186" s="12" t="str">
        <f aca="false">IF(M186="","",IF(M186&gt;Appetite!$B$4,"YES — needs acceptance","Within appetite"))</f>
        <v/>
      </c>
      <c r="O186" s="11"/>
      <c r="P186" s="11"/>
      <c r="Q186" s="13"/>
      <c r="R186" s="14" t="str">
        <f aca="false">IF(Q186="","",EDATE(Q186,Appetite!$B$6))</f>
        <v/>
      </c>
    </row>
    <row r="187" customFormat="false" ht="15" hidden="false" customHeight="false" outlineLevel="0" collapsed="false">
      <c r="A187" s="7"/>
      <c r="B187" s="7"/>
      <c r="C187" s="7"/>
      <c r="D187" s="7"/>
      <c r="E187" s="7"/>
      <c r="F187" s="7"/>
      <c r="G187" s="7"/>
      <c r="H187" s="7"/>
      <c r="I187" s="7"/>
      <c r="J187" s="8" t="str">
        <f aca="false">IF(OR(H187="",I187=""),"",H187*I187)</f>
        <v/>
      </c>
      <c r="K187" s="7"/>
      <c r="L187" s="7"/>
      <c r="M187" s="8" t="str">
        <f aca="false">IF(OR(J187="",L187=""),"",ROUND(J187*(1-(L187-1)*0.18),1))</f>
        <v/>
      </c>
      <c r="N187" s="8" t="str">
        <f aca="false">IF(M187="","",IF(M187&gt;Appetite!$B$4,"YES — needs acceptance","Within appetite"))</f>
        <v/>
      </c>
      <c r="O187" s="7"/>
      <c r="P187" s="7"/>
      <c r="Q187" s="9"/>
      <c r="R187" s="10" t="str">
        <f aca="false">IF(Q187="","",EDATE(Q187,Appetite!$B$6))</f>
        <v/>
      </c>
    </row>
    <row r="188" customFormat="false" ht="15" hidden="false" customHeight="false" outlineLevel="0" collapsed="false">
      <c r="A188" s="11"/>
      <c r="B188" s="11"/>
      <c r="C188" s="11"/>
      <c r="D188" s="11"/>
      <c r="E188" s="11"/>
      <c r="F188" s="11"/>
      <c r="G188" s="11"/>
      <c r="H188" s="11"/>
      <c r="I188" s="11"/>
      <c r="J188" s="12" t="str">
        <f aca="false">IF(OR(H188="",I188=""),"",H188*I188)</f>
        <v/>
      </c>
      <c r="K188" s="11"/>
      <c r="L188" s="11"/>
      <c r="M188" s="12" t="str">
        <f aca="false">IF(OR(J188="",L188=""),"",ROUND(J188*(1-(L188-1)*0.18),1))</f>
        <v/>
      </c>
      <c r="N188" s="12" t="str">
        <f aca="false">IF(M188="","",IF(M188&gt;Appetite!$B$4,"YES — needs acceptance","Within appetite"))</f>
        <v/>
      </c>
      <c r="O188" s="11"/>
      <c r="P188" s="11"/>
      <c r="Q188" s="13"/>
      <c r="R188" s="14" t="str">
        <f aca="false">IF(Q188="","",EDATE(Q188,Appetite!$B$6))</f>
        <v/>
      </c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7"/>
      <c r="G189" s="7"/>
      <c r="H189" s="7"/>
      <c r="I189" s="7"/>
      <c r="J189" s="8" t="str">
        <f aca="false">IF(OR(H189="",I189=""),"",H189*I189)</f>
        <v/>
      </c>
      <c r="K189" s="7"/>
      <c r="L189" s="7"/>
      <c r="M189" s="8" t="str">
        <f aca="false">IF(OR(J189="",L189=""),"",ROUND(J189*(1-(L189-1)*0.18),1))</f>
        <v/>
      </c>
      <c r="N189" s="8" t="str">
        <f aca="false">IF(M189="","",IF(M189&gt;Appetite!$B$4,"YES — needs acceptance","Within appetite"))</f>
        <v/>
      </c>
      <c r="O189" s="7"/>
      <c r="P189" s="7"/>
      <c r="Q189" s="9"/>
      <c r="R189" s="10" t="str">
        <f aca="false">IF(Q189="","",EDATE(Q189,Appetite!$B$6))</f>
        <v/>
      </c>
    </row>
    <row r="190" customFormat="false" ht="15" hidden="false" customHeight="false" outlineLevel="0" collapsed="false">
      <c r="A190" s="11"/>
      <c r="B190" s="11"/>
      <c r="C190" s="11"/>
      <c r="D190" s="11"/>
      <c r="E190" s="11"/>
      <c r="F190" s="11"/>
      <c r="G190" s="11"/>
      <c r="H190" s="11"/>
      <c r="I190" s="11"/>
      <c r="J190" s="12" t="str">
        <f aca="false">IF(OR(H190="",I190=""),"",H190*I190)</f>
        <v/>
      </c>
      <c r="K190" s="11"/>
      <c r="L190" s="11"/>
      <c r="M190" s="12" t="str">
        <f aca="false">IF(OR(J190="",L190=""),"",ROUND(J190*(1-(L190-1)*0.18),1))</f>
        <v/>
      </c>
      <c r="N190" s="12" t="str">
        <f aca="false">IF(M190="","",IF(M190&gt;Appetite!$B$4,"YES — needs acceptance","Within appetite"))</f>
        <v/>
      </c>
      <c r="O190" s="11"/>
      <c r="P190" s="11"/>
      <c r="Q190" s="13"/>
      <c r="R190" s="14" t="str">
        <f aca="false">IF(Q190="","",EDATE(Q190,Appetite!$B$6))</f>
        <v/>
      </c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/>
      <c r="G191" s="7"/>
      <c r="H191" s="7"/>
      <c r="I191" s="7"/>
      <c r="J191" s="8" t="str">
        <f aca="false">IF(OR(H191="",I191=""),"",H191*I191)</f>
        <v/>
      </c>
      <c r="K191" s="7"/>
      <c r="L191" s="7"/>
      <c r="M191" s="8" t="str">
        <f aca="false">IF(OR(J191="",L191=""),"",ROUND(J191*(1-(L191-1)*0.18),1))</f>
        <v/>
      </c>
      <c r="N191" s="8" t="str">
        <f aca="false">IF(M191="","",IF(M191&gt;Appetite!$B$4,"YES — needs acceptance","Within appetite"))</f>
        <v/>
      </c>
      <c r="O191" s="7"/>
      <c r="P191" s="7"/>
      <c r="Q191" s="9"/>
      <c r="R191" s="10" t="str">
        <f aca="false">IF(Q191="","",EDATE(Q191,Appetite!$B$6))</f>
        <v/>
      </c>
    </row>
    <row r="192" customFormat="false" ht="15" hidden="false" customHeight="false" outlineLevel="0" collapsed="false">
      <c r="A192" s="11"/>
      <c r="B192" s="11"/>
      <c r="C192" s="11"/>
      <c r="D192" s="11"/>
      <c r="E192" s="11"/>
      <c r="F192" s="11"/>
      <c r="G192" s="11"/>
      <c r="H192" s="11"/>
      <c r="I192" s="11"/>
      <c r="J192" s="12" t="str">
        <f aca="false">IF(OR(H192="",I192=""),"",H192*I192)</f>
        <v/>
      </c>
      <c r="K192" s="11"/>
      <c r="L192" s="11"/>
      <c r="M192" s="12" t="str">
        <f aca="false">IF(OR(J192="",L192=""),"",ROUND(J192*(1-(L192-1)*0.18),1))</f>
        <v/>
      </c>
      <c r="N192" s="12" t="str">
        <f aca="false">IF(M192="","",IF(M192&gt;Appetite!$B$4,"YES — needs acceptance","Within appetite"))</f>
        <v/>
      </c>
      <c r="O192" s="11"/>
      <c r="P192" s="11"/>
      <c r="Q192" s="13"/>
      <c r="R192" s="14" t="str">
        <f aca="false">IF(Q192="","",EDATE(Q192,Appetite!$B$6))</f>
        <v/>
      </c>
    </row>
    <row r="193" customFormat="false" ht="15" hidden="false" customHeight="false" outlineLevel="0" collapsed="false">
      <c r="A193" s="7"/>
      <c r="B193" s="7"/>
      <c r="C193" s="7"/>
      <c r="D193" s="7"/>
      <c r="E193" s="7"/>
      <c r="F193" s="7"/>
      <c r="G193" s="7"/>
      <c r="H193" s="7"/>
      <c r="I193" s="7"/>
      <c r="J193" s="8" t="str">
        <f aca="false">IF(OR(H193="",I193=""),"",H193*I193)</f>
        <v/>
      </c>
      <c r="K193" s="7"/>
      <c r="L193" s="7"/>
      <c r="M193" s="8" t="str">
        <f aca="false">IF(OR(J193="",L193=""),"",ROUND(J193*(1-(L193-1)*0.18),1))</f>
        <v/>
      </c>
      <c r="N193" s="8" t="str">
        <f aca="false">IF(M193="","",IF(M193&gt;Appetite!$B$4,"YES — needs acceptance","Within appetite"))</f>
        <v/>
      </c>
      <c r="O193" s="7"/>
      <c r="P193" s="7"/>
      <c r="Q193" s="9"/>
      <c r="R193" s="10" t="str">
        <f aca="false">IF(Q193="","",EDATE(Q193,Appetite!$B$6))</f>
        <v/>
      </c>
    </row>
    <row r="194" customFormat="false" ht="15" hidden="false" customHeight="false" outlineLevel="0" collapsed="false">
      <c r="A194" s="11"/>
      <c r="B194" s="11"/>
      <c r="C194" s="11"/>
      <c r="D194" s="11"/>
      <c r="E194" s="11"/>
      <c r="F194" s="11"/>
      <c r="G194" s="11"/>
      <c r="H194" s="11"/>
      <c r="I194" s="11"/>
      <c r="J194" s="12" t="str">
        <f aca="false">IF(OR(H194="",I194=""),"",H194*I194)</f>
        <v/>
      </c>
      <c r="K194" s="11"/>
      <c r="L194" s="11"/>
      <c r="M194" s="12" t="str">
        <f aca="false">IF(OR(J194="",L194=""),"",ROUND(J194*(1-(L194-1)*0.18),1))</f>
        <v/>
      </c>
      <c r="N194" s="12" t="str">
        <f aca="false">IF(M194="","",IF(M194&gt;Appetite!$B$4,"YES — needs acceptance","Within appetite"))</f>
        <v/>
      </c>
      <c r="O194" s="11"/>
      <c r="P194" s="11"/>
      <c r="Q194" s="13"/>
      <c r="R194" s="14" t="str">
        <f aca="false">IF(Q194="","",EDATE(Q194,Appetite!$B$6))</f>
        <v/>
      </c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  <c r="G195" s="7"/>
      <c r="H195" s="7"/>
      <c r="I195" s="7"/>
      <c r="J195" s="8" t="str">
        <f aca="false">IF(OR(H195="",I195=""),"",H195*I195)</f>
        <v/>
      </c>
      <c r="K195" s="7"/>
      <c r="L195" s="7"/>
      <c r="M195" s="8" t="str">
        <f aca="false">IF(OR(J195="",L195=""),"",ROUND(J195*(1-(L195-1)*0.18),1))</f>
        <v/>
      </c>
      <c r="N195" s="8" t="str">
        <f aca="false">IF(M195="","",IF(M195&gt;Appetite!$B$4,"YES — needs acceptance","Within appetite"))</f>
        <v/>
      </c>
      <c r="O195" s="7"/>
      <c r="P195" s="7"/>
      <c r="Q195" s="9"/>
      <c r="R195" s="10" t="str">
        <f aca="false">IF(Q195="","",EDATE(Q195,Appetite!$B$6))</f>
        <v/>
      </c>
    </row>
    <row r="196" customFormat="false" ht="15" hidden="false" customHeight="false" outlineLevel="0" collapsed="false">
      <c r="A196" s="11"/>
      <c r="B196" s="11"/>
      <c r="C196" s="11"/>
      <c r="D196" s="11"/>
      <c r="E196" s="11"/>
      <c r="F196" s="11"/>
      <c r="G196" s="11"/>
      <c r="H196" s="11"/>
      <c r="I196" s="11"/>
      <c r="J196" s="12" t="str">
        <f aca="false">IF(OR(H196="",I196=""),"",H196*I196)</f>
        <v/>
      </c>
      <c r="K196" s="11"/>
      <c r="L196" s="11"/>
      <c r="M196" s="12" t="str">
        <f aca="false">IF(OR(J196="",L196=""),"",ROUND(J196*(1-(L196-1)*0.18),1))</f>
        <v/>
      </c>
      <c r="N196" s="12" t="str">
        <f aca="false">IF(M196="","",IF(M196&gt;Appetite!$B$4,"YES — needs acceptance","Within appetite"))</f>
        <v/>
      </c>
      <c r="O196" s="11"/>
      <c r="P196" s="11"/>
      <c r="Q196" s="13"/>
      <c r="R196" s="14" t="str">
        <f aca="false">IF(Q196="","",EDATE(Q196,Appetite!$B$6))</f>
        <v/>
      </c>
    </row>
    <row r="197" customFormat="false" ht="15" hidden="false" customHeight="false" outlineLevel="0" collapsed="false">
      <c r="A197" s="7"/>
      <c r="B197" s="7"/>
      <c r="C197" s="7"/>
      <c r="D197" s="7"/>
      <c r="E197" s="7"/>
      <c r="F197" s="7"/>
      <c r="G197" s="7"/>
      <c r="H197" s="7"/>
      <c r="I197" s="7"/>
      <c r="J197" s="8" t="str">
        <f aca="false">IF(OR(H197="",I197=""),"",H197*I197)</f>
        <v/>
      </c>
      <c r="K197" s="7"/>
      <c r="L197" s="7"/>
      <c r="M197" s="8" t="str">
        <f aca="false">IF(OR(J197="",L197=""),"",ROUND(J197*(1-(L197-1)*0.18),1))</f>
        <v/>
      </c>
      <c r="N197" s="8" t="str">
        <f aca="false">IF(M197="","",IF(M197&gt;Appetite!$B$4,"YES — needs acceptance","Within appetite"))</f>
        <v/>
      </c>
      <c r="O197" s="7"/>
      <c r="P197" s="7"/>
      <c r="Q197" s="9"/>
      <c r="R197" s="10" t="str">
        <f aca="false">IF(Q197="","",EDATE(Q197,Appetite!$B$6))</f>
        <v/>
      </c>
    </row>
    <row r="198" customFormat="false" ht="15" hidden="false" customHeight="false" outlineLevel="0" collapsed="false">
      <c r="A198" s="11"/>
      <c r="B198" s="11"/>
      <c r="C198" s="11"/>
      <c r="D198" s="11"/>
      <c r="E198" s="11"/>
      <c r="F198" s="11"/>
      <c r="G198" s="11"/>
      <c r="H198" s="11"/>
      <c r="I198" s="11"/>
      <c r="J198" s="12" t="str">
        <f aca="false">IF(OR(H198="",I198=""),"",H198*I198)</f>
        <v/>
      </c>
      <c r="K198" s="11"/>
      <c r="L198" s="11"/>
      <c r="M198" s="12" t="str">
        <f aca="false">IF(OR(J198="",L198=""),"",ROUND(J198*(1-(L198-1)*0.18),1))</f>
        <v/>
      </c>
      <c r="N198" s="12" t="str">
        <f aca="false">IF(M198="","",IF(M198&gt;Appetite!$B$4,"YES — needs acceptance","Within appetite"))</f>
        <v/>
      </c>
      <c r="O198" s="11"/>
      <c r="P198" s="11"/>
      <c r="Q198" s="13"/>
      <c r="R198" s="14" t="str">
        <f aca="false">IF(Q198="","",EDATE(Q198,Appetite!$B$6))</f>
        <v/>
      </c>
    </row>
    <row r="199" customFormat="false" ht="15" hidden="false" customHeight="false" outlineLevel="0" collapsed="false">
      <c r="A199" s="7"/>
      <c r="B199" s="7"/>
      <c r="C199" s="7"/>
      <c r="D199" s="7"/>
      <c r="E199" s="7"/>
      <c r="F199" s="7"/>
      <c r="G199" s="7"/>
      <c r="H199" s="7"/>
      <c r="I199" s="7"/>
      <c r="J199" s="8" t="str">
        <f aca="false">IF(OR(H199="",I199=""),"",H199*I199)</f>
        <v/>
      </c>
      <c r="K199" s="7"/>
      <c r="L199" s="7"/>
      <c r="M199" s="8" t="str">
        <f aca="false">IF(OR(J199="",L199=""),"",ROUND(J199*(1-(L199-1)*0.18),1))</f>
        <v/>
      </c>
      <c r="N199" s="8" t="str">
        <f aca="false">IF(M199="","",IF(M199&gt;Appetite!$B$4,"YES — needs acceptance","Within appetite"))</f>
        <v/>
      </c>
      <c r="O199" s="7"/>
      <c r="P199" s="7"/>
      <c r="Q199" s="9"/>
      <c r="R199" s="10" t="str">
        <f aca="false">IF(Q199="","",EDATE(Q199,Appetite!$B$6))</f>
        <v/>
      </c>
    </row>
    <row r="200" customFormat="false" ht="15" hidden="false" customHeight="false" outlineLevel="0" collapsed="false">
      <c r="A200" s="11"/>
      <c r="B200" s="11"/>
      <c r="C200" s="11"/>
      <c r="D200" s="11"/>
      <c r="E200" s="11"/>
      <c r="F200" s="11"/>
      <c r="G200" s="11"/>
      <c r="H200" s="11"/>
      <c r="I200" s="11"/>
      <c r="J200" s="12" t="str">
        <f aca="false">IF(OR(H200="",I200=""),"",H200*I200)</f>
        <v/>
      </c>
      <c r="K200" s="11"/>
      <c r="L200" s="11"/>
      <c r="M200" s="12" t="str">
        <f aca="false">IF(OR(J200="",L200=""),"",ROUND(J200*(1-(L200-1)*0.18),1))</f>
        <v/>
      </c>
      <c r="N200" s="12" t="str">
        <f aca="false">IF(M200="","",IF(M200&gt;Appetite!$B$4,"YES — needs acceptance","Within appetite"))</f>
        <v/>
      </c>
      <c r="O200" s="11"/>
      <c r="P200" s="11"/>
      <c r="Q200" s="13"/>
      <c r="R200" s="14" t="str">
        <f aca="false">IF(Q200="","",EDATE(Q200,Appetite!$B$6))</f>
        <v/>
      </c>
    </row>
    <row r="201" customFormat="false" ht="15" hidden="false" customHeight="false" outlineLevel="0" collapsed="false">
      <c r="A201" s="7"/>
      <c r="B201" s="7"/>
      <c r="C201" s="7"/>
      <c r="D201" s="7"/>
      <c r="E201" s="7"/>
      <c r="F201" s="7"/>
      <c r="G201" s="7"/>
      <c r="H201" s="7"/>
      <c r="I201" s="7"/>
      <c r="J201" s="8" t="str">
        <f aca="false">IF(OR(H201="",I201=""),"",H201*I201)</f>
        <v/>
      </c>
      <c r="K201" s="7"/>
      <c r="L201" s="7"/>
      <c r="M201" s="8" t="str">
        <f aca="false">IF(OR(J201="",L201=""),"",ROUND(J201*(1-(L201-1)*0.18),1))</f>
        <v/>
      </c>
      <c r="N201" s="8" t="str">
        <f aca="false">IF(M201="","",IF(M201&gt;Appetite!$B$4,"YES — needs acceptance","Within appetite"))</f>
        <v/>
      </c>
      <c r="O201" s="7"/>
      <c r="P201" s="7"/>
      <c r="Q201" s="9"/>
      <c r="R201" s="10" t="str">
        <f aca="false">IF(Q201="","",EDATE(Q201,Appetite!$B$6))</f>
        <v/>
      </c>
    </row>
    <row r="202" customFormat="false" ht="15" hidden="false" customHeight="false" outlineLevel="0" collapsed="false">
      <c r="A202" s="11"/>
      <c r="B202" s="11"/>
      <c r="C202" s="11"/>
      <c r="D202" s="11"/>
      <c r="E202" s="11"/>
      <c r="F202" s="11"/>
      <c r="G202" s="11"/>
      <c r="H202" s="11"/>
      <c r="I202" s="11"/>
      <c r="J202" s="12" t="str">
        <f aca="false">IF(OR(H202="",I202=""),"",H202*I202)</f>
        <v/>
      </c>
      <c r="K202" s="11"/>
      <c r="L202" s="11"/>
      <c r="M202" s="12" t="str">
        <f aca="false">IF(OR(J202="",L202=""),"",ROUND(J202*(1-(L202-1)*0.18),1))</f>
        <v/>
      </c>
      <c r="N202" s="12" t="str">
        <f aca="false">IF(M202="","",IF(M202&gt;Appetite!$B$4,"YES — needs acceptance","Within appetite"))</f>
        <v/>
      </c>
      <c r="O202" s="11"/>
      <c r="P202" s="11"/>
      <c r="Q202" s="13"/>
      <c r="R202" s="14" t="str">
        <f aca="false">IF(Q202="","",EDATE(Q202,Appetite!$B$6))</f>
        <v/>
      </c>
    </row>
    <row r="203" customFormat="false" ht="15" hidden="false" customHeight="false" outlineLevel="0" collapsed="false">
      <c r="A203" s="7"/>
      <c r="B203" s="7"/>
      <c r="C203" s="7"/>
      <c r="D203" s="7"/>
      <c r="E203" s="7"/>
      <c r="F203" s="7"/>
      <c r="G203" s="7"/>
      <c r="H203" s="7"/>
      <c r="I203" s="7"/>
      <c r="J203" s="8" t="str">
        <f aca="false">IF(OR(H203="",I203=""),"",H203*I203)</f>
        <v/>
      </c>
      <c r="K203" s="7"/>
      <c r="L203" s="7"/>
      <c r="M203" s="8" t="str">
        <f aca="false">IF(OR(J203="",L203=""),"",ROUND(J203*(1-(L203-1)*0.18),1))</f>
        <v/>
      </c>
      <c r="N203" s="8" t="str">
        <f aca="false">IF(M203="","",IF(M203&gt;Appetite!$B$4,"YES — needs acceptance","Within appetite"))</f>
        <v/>
      </c>
      <c r="O203" s="7"/>
      <c r="P203" s="7"/>
      <c r="Q203" s="9"/>
      <c r="R203" s="10" t="str">
        <f aca="false">IF(Q203="","",EDATE(Q203,Appetite!$B$6))</f>
        <v/>
      </c>
    </row>
    <row r="204" customFormat="false" ht="15" hidden="false" customHeight="false" outlineLevel="0" collapsed="false">
      <c r="A204" s="11"/>
      <c r="B204" s="11"/>
      <c r="C204" s="11"/>
      <c r="D204" s="11"/>
      <c r="E204" s="11"/>
      <c r="F204" s="11"/>
      <c r="G204" s="11"/>
      <c r="H204" s="11"/>
      <c r="I204" s="11"/>
      <c r="J204" s="12" t="str">
        <f aca="false">IF(OR(H204="",I204=""),"",H204*I204)</f>
        <v/>
      </c>
      <c r="K204" s="11"/>
      <c r="L204" s="11"/>
      <c r="M204" s="12" t="str">
        <f aca="false">IF(OR(J204="",L204=""),"",ROUND(J204*(1-(L204-1)*0.18),1))</f>
        <v/>
      </c>
      <c r="N204" s="12" t="str">
        <f aca="false">IF(M204="","",IF(M204&gt;Appetite!$B$4,"YES — needs acceptance","Within appetite"))</f>
        <v/>
      </c>
      <c r="O204" s="11"/>
      <c r="P204" s="11"/>
      <c r="Q204" s="13"/>
      <c r="R204" s="14" t="str">
        <f aca="false">IF(Q204="","",EDATE(Q204,Appetite!$B$6))</f>
        <v/>
      </c>
    </row>
  </sheetData>
  <autoFilter ref="A4:R4"/>
  <dataValidations count="4">
    <dataValidation allowBlank="true" errorStyle="stop" operator="between" showDropDown="false" showErrorMessage="false" showInputMessage="false" sqref="D5:D204" type="list">
      <formula1>Lookups!$A$2:$A$12</formula1>
      <formula2>0</formula2>
    </dataValidation>
    <dataValidation allowBlank="true" errorStyle="stop" operator="between" showDropDown="false" showErrorMessage="false" showInputMessage="false" sqref="E5:E204" type="list">
      <formula1>Lookups!$B$2:$B$11</formula1>
      <formula2>0</formula2>
    </dataValidation>
    <dataValidation allowBlank="true" errorStyle="stop" operator="between" showDropDown="false" showErrorMessage="false" showInputMessage="false" sqref="F5:F204" type="list">
      <formula1>Lookups!$C$2:$C$8</formula1>
      <formula2>0</formula2>
    </dataValidation>
    <dataValidation allowBlank="true" errorStyle="stop" operator="between" showDropDown="false" showErrorMessage="false" showInputMessage="false" sqref="O5:O204" type="list">
      <formula1>Lookups!$D$2:$D$5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4"/>
    <col collapsed="false" customWidth="true" hidden="false" outlineLevel="0" max="2" min="2" style="0" width="70"/>
  </cols>
  <sheetData>
    <row r="1" customFormat="false" ht="18.55" hidden="false" customHeight="false" outlineLevel="0" collapsed="false">
      <c r="A1" s="1" t="s">
        <v>52</v>
      </c>
    </row>
    <row r="2" customFormat="false" ht="15" hidden="false" customHeight="false" outlineLevel="0" collapsed="false">
      <c r="A2" s="2" t="s">
        <v>53</v>
      </c>
    </row>
    <row r="4" customFormat="false" ht="15" hidden="false" customHeight="false" outlineLevel="0" collapsed="false">
      <c r="A4" s="3" t="s">
        <v>54</v>
      </c>
      <c r="B4" s="15" t="n">
        <v>8</v>
      </c>
    </row>
    <row r="5" customFormat="false" ht="15" hidden="false" customHeight="false" outlineLevel="0" collapsed="false">
      <c r="A5" s="3" t="s">
        <v>55</v>
      </c>
      <c r="B5" s="15" t="n">
        <v>12</v>
      </c>
    </row>
    <row r="6" customFormat="false" ht="15" hidden="false" customHeight="false" outlineLevel="0" collapsed="false">
      <c r="A6" s="3" t="s">
        <v>56</v>
      </c>
      <c r="B6" s="15" t="n">
        <v>6</v>
      </c>
    </row>
    <row r="8" customFormat="false" ht="22.35" hidden="false" customHeight="false" outlineLevel="0" collapsed="false">
      <c r="A8" s="3" t="s">
        <v>57</v>
      </c>
      <c r="B8" s="16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21"/>
    <col collapsed="false" customWidth="true" hidden="false" outlineLevel="0" max="4" min="4" style="0" width="16"/>
  </cols>
  <sheetData>
    <row r="1" customFormat="false" ht="15" hidden="false" customHeight="false" outlineLevel="0" collapsed="false">
      <c r="A1" s="3" t="s">
        <v>27</v>
      </c>
      <c r="B1" s="3" t="s">
        <v>59</v>
      </c>
      <c r="C1" s="3" t="s">
        <v>29</v>
      </c>
      <c r="D1" s="3" t="s">
        <v>38</v>
      </c>
    </row>
    <row r="2" customFormat="false" ht="15" hidden="false" customHeight="false" outlineLevel="0" collapsed="false">
      <c r="A2" s="17" t="s">
        <v>45</v>
      </c>
      <c r="B2" s="17" t="s">
        <v>60</v>
      </c>
      <c r="C2" s="17" t="s">
        <v>61</v>
      </c>
      <c r="D2" s="17" t="s">
        <v>50</v>
      </c>
    </row>
    <row r="3" customFormat="false" ht="15" hidden="false" customHeight="false" outlineLevel="0" collapsed="false">
      <c r="A3" s="17" t="s">
        <v>62</v>
      </c>
      <c r="B3" s="17" t="s">
        <v>63</v>
      </c>
      <c r="C3" s="17" t="s">
        <v>64</v>
      </c>
      <c r="D3" s="17" t="s">
        <v>65</v>
      </c>
    </row>
    <row r="4" customFormat="false" ht="15" hidden="false" customHeight="false" outlineLevel="0" collapsed="false">
      <c r="A4" s="17" t="s">
        <v>66</v>
      </c>
      <c r="B4" s="17" t="s">
        <v>67</v>
      </c>
      <c r="C4" s="17" t="s">
        <v>68</v>
      </c>
      <c r="D4" s="17" t="s">
        <v>69</v>
      </c>
    </row>
    <row r="5" customFormat="false" ht="15" hidden="false" customHeight="false" outlineLevel="0" collapsed="false">
      <c r="A5" s="17" t="s">
        <v>70</v>
      </c>
      <c r="B5" s="17" t="s">
        <v>71</v>
      </c>
      <c r="C5" s="17" t="s">
        <v>72</v>
      </c>
      <c r="D5" s="17" t="s">
        <v>73</v>
      </c>
    </row>
    <row r="6" customFormat="false" ht="15" hidden="false" customHeight="false" outlineLevel="0" collapsed="false">
      <c r="A6" s="17" t="s">
        <v>74</v>
      </c>
      <c r="B6" s="17" t="s">
        <v>75</v>
      </c>
      <c r="C6" s="17" t="s">
        <v>76</v>
      </c>
    </row>
    <row r="7" customFormat="false" ht="15" hidden="false" customHeight="false" outlineLevel="0" collapsed="false">
      <c r="A7" s="17" t="s">
        <v>77</v>
      </c>
      <c r="B7" s="17" t="s">
        <v>78</v>
      </c>
      <c r="C7" s="17" t="s">
        <v>47</v>
      </c>
    </row>
    <row r="8" customFormat="false" ht="15" hidden="false" customHeight="false" outlineLevel="0" collapsed="false">
      <c r="A8" s="17" t="s">
        <v>79</v>
      </c>
      <c r="B8" s="17" t="s">
        <v>80</v>
      </c>
      <c r="C8" s="17" t="s">
        <v>81</v>
      </c>
    </row>
    <row r="9" customFormat="false" ht="15" hidden="false" customHeight="false" outlineLevel="0" collapsed="false">
      <c r="A9" s="17" t="s">
        <v>82</v>
      </c>
      <c r="B9" s="17" t="s">
        <v>46</v>
      </c>
    </row>
    <row r="10" customFormat="false" ht="15" hidden="false" customHeight="false" outlineLevel="0" collapsed="false">
      <c r="A10" s="17" t="s">
        <v>83</v>
      </c>
      <c r="B10" s="17" t="s">
        <v>84</v>
      </c>
    </row>
    <row r="11" customFormat="false" ht="15" hidden="false" customHeight="false" outlineLevel="0" collapsed="false">
      <c r="A11" s="17" t="s">
        <v>85</v>
      </c>
      <c r="B11" s="17" t="s">
        <v>86</v>
      </c>
    </row>
    <row r="12" customFormat="false" ht="15" hidden="false" customHeight="false" outlineLevel="0" collapsed="false">
      <c r="A12" s="17" t="s">
        <v>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